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2"/>
  </bookViews>
  <sheets>
    <sheet name="Доходы" sheetId="1" r:id="rId1"/>
    <sheet name="расходы" sheetId="2" r:id="rId2"/>
    <sheet name="закупки" sheetId="3" r:id="rId3"/>
  </sheets>
  <definedNames>
    <definedName name="_xlnm.Print_Area" localSheetId="2">'закупки'!$A$1:$H$50</definedName>
    <definedName name="_xlnm.Print_Area" localSheetId="1">'расходы'!$A$1:$I$124</definedName>
  </definedNames>
  <calcPr fullCalcOnLoad="1"/>
</workbook>
</file>

<file path=xl/sharedStrings.xml><?xml version="1.0" encoding="utf-8"?>
<sst xmlns="http://schemas.openxmlformats.org/spreadsheetml/2006/main" count="576" uniqueCount="424">
  <si>
    <t>Наименование показателя</t>
  </si>
  <si>
    <t>2</t>
  </si>
  <si>
    <t>3</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</si>
  <si>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</si>
  <si>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</si>
  <si>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</si>
  <si>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</si>
  <si>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</si>
  <si>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</si>
  <si>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</si>
  <si>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</si>
  <si>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</si>
  <si>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</si>
  <si>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</si>
  <si>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</si>
  <si>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</si>
  <si>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</si>
  <si>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</si>
  <si>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</si>
  <si>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</si>
  <si>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</si>
  <si>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</si>
  <si>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</si>
  <si>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</si>
  <si>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</si>
  <si>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</si>
  <si>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</si>
  <si>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</si>
  <si>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</si>
  <si>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</si>
  <si>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</si>
  <si>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</si>
  <si>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</si>
  <si>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</si>
  <si>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</si>
  <si>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</si>
  <si>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</si>
  <si>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</si>
  <si>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</si>
  <si>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</si>
  <si>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</si>
  <si>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</si>
  <si>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</si>
  <si>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</si>
  <si>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</si>
  <si>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</si>
  <si>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</si>
  <si>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</si>
  <si>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</si>
  <si>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</si>
  <si>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</si>
  <si>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</si>
  <si>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</si>
  <si>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</si>
  <si>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</si>
  <si>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</si>
  <si>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</si>
  <si>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</si>
  <si>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</si>
  <si>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</si>
  <si>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</si>
  <si>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</si>
  <si>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</si>
  <si>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</si>
  <si>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</si>
  <si>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</si>
  <si>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</si>
  <si>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</si>
  <si>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</si>
  <si>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</si>
  <si>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</si>
  <si>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</si>
  <si>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</si>
  <si>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</si>
  <si>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</si>
  <si>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</si>
  <si>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</si>
  <si>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</si>
  <si>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</si>
  <si>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</si>
  <si>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</si>
  <si>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</si>
  <si>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</si>
  <si>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</si>
  <si>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</si>
  <si>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</si>
  <si>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</si>
  <si>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</si>
  <si>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</si>
  <si>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</si>
  <si>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</si>
  <si>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</si>
  <si>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</si>
  <si>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</si>
  <si>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</si>
  <si>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</si>
  <si>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</si>
  <si>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</si>
  <si>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</si>
  <si>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</si>
  <si>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</si>
  <si>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</si>
  <si>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</si>
  <si>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</si>
  <si>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</si>
  <si>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</si>
  <si>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</si>
  <si>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</si>
  <si>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</si>
  <si>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</si>
  <si>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</si>
  <si>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</si>
  <si>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</si>
  <si>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</si>
  <si>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</si>
  <si>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</si>
  <si>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</si>
  <si>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</si>
  <si>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</si>
  <si>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</si>
  <si>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</si>
  <si>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</si>
  <si>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</si>
  <si>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</si>
  <si>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</si>
  <si>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</si>
  <si>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</si>
  <si>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</si>
  <si>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</si>
  <si>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</si>
  <si>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</si>
  <si>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</si>
  <si>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</si>
  <si>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</si>
  <si>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</si>
  <si>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</si>
  <si>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</si>
  <si>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</si>
  <si>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</si>
  <si>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</si>
  <si>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</si>
  <si>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</si>
  <si>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1.1</t>
  </si>
  <si>
    <t>1.2</t>
  </si>
  <si>
    <t>1.3</t>
  </si>
  <si>
    <t>1.4</t>
  </si>
  <si>
    <t>1.4.1</t>
  </si>
  <si>
    <t>1.4.1.1</t>
  </si>
  <si>
    <t>1.4.1.2</t>
  </si>
  <si>
    <t>1.4.2</t>
  </si>
  <si>
    <t>1.4.2.1</t>
  </si>
  <si>
    <t>1.4.2.2</t>
  </si>
  <si>
    <t>1.4.3</t>
  </si>
  <si>
    <t>1.4.4</t>
  </si>
  <si>
    <t>1.4.4.1</t>
  </si>
  <si>
    <t>1.4.4.2</t>
  </si>
  <si>
    <t>1.4.5</t>
  </si>
  <si>
    <t>1.4.5.1</t>
  </si>
  <si>
    <t>1.4.5.2</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</si>
  <si>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</si>
  <si>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</si>
  <si>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</si>
  <si>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</si>
  <si>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</si>
  <si>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</si>
  <si>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</si>
  <si>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</si>
  <si>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по контрактам (договорам), заключенным до начала текущего финансового года с учетом требований Федерального закона № 44-ФЗ и Федерального закона № 223-ФЗ 14</t>
  </si>
  <si>
    <t>26000</t>
  </si>
  <si>
    <t>26100</t>
  </si>
  <si>
    <t>26200</t>
  </si>
  <si>
    <t>26300</t>
  </si>
  <si>
    <t>26400</t>
  </si>
  <si>
    <t>26410</t>
  </si>
  <si>
    <t>26411</t>
  </si>
  <si>
    <t>26412</t>
  </si>
  <si>
    <t>26420</t>
  </si>
  <si>
    <t>26421</t>
  </si>
  <si>
    <t>26422</t>
  </si>
  <si>
    <t>26430</t>
  </si>
  <si>
    <t>26440</t>
  </si>
  <si>
    <t>26441</t>
  </si>
  <si>
    <t>26442</t>
  </si>
  <si>
    <t>26450</t>
  </si>
  <si>
    <t>26451</t>
  </si>
  <si>
    <t>26452</t>
  </si>
  <si>
    <t>26500</t>
  </si>
  <si>
    <t>26510</t>
  </si>
  <si>
    <t>26600</t>
  </si>
  <si>
    <t>26610</t>
  </si>
  <si>
    <t>Код строки</t>
  </si>
  <si>
    <t>Код по бюджетной классификации Российской Федерации</t>
  </si>
  <si>
    <t>Аналитический код</t>
  </si>
  <si>
    <t>Тип средств</t>
  </si>
  <si>
    <t>Сумма</t>
  </si>
  <si>
    <t>за пределами планового периода</t>
  </si>
  <si>
    <t>Приложение</t>
  </si>
  <si>
    <t>Год начала закупки</t>
  </si>
  <si>
    <t>№ п/п</t>
  </si>
  <si>
    <t>от</t>
  </si>
  <si>
    <t>1 В случае утверждения закона (решения) о бюджете на текущий финансовый год и плановый период.</t>
  </si>
  <si>
    <t>2 Указывается дата подписания Плана, а в случае утверждения Плана уполномоченным лицом учреждения - дата утверждения Плана.</t>
  </si>
  <si>
    <t>3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</si>
  <si>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</si>
  <si>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</si>
  <si>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</si>
  <si>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</si>
  <si>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</si>
  <si>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4 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</si>
  <si>
    <t>5 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</si>
  <si>
    <t>6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</si>
  <si>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7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</si>
  <si>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8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</si>
  <si>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9 Показатель отражается со знаком "минус".</t>
  </si>
  <si>
    <t>10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</si>
  <si>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в том числе оплата труда</t>
  </si>
  <si>
    <t>04.01.01</t>
  </si>
  <si>
    <t>Утверждаю</t>
  </si>
  <si>
    <t>Руководитель</t>
  </si>
  <si>
    <t>(наименование должности уполномоченного лица)</t>
  </si>
  <si>
    <t>Северного управления министерства образования и науки Самарской области</t>
  </si>
  <si>
    <t>(наименование органа-учредителя (учреждения)</t>
  </si>
  <si>
    <t>(подпись)</t>
  </si>
  <si>
    <t>(расшифровка подписи)</t>
  </si>
  <si>
    <t>Н.В. Куликова</t>
  </si>
  <si>
    <t>Учреждение</t>
  </si>
  <si>
    <t>Коды</t>
  </si>
  <si>
    <t>Дата</t>
  </si>
  <si>
    <t>по Сводному реестру</t>
  </si>
  <si>
    <t>глава по БК</t>
  </si>
  <si>
    <t>ИНН</t>
  </si>
  <si>
    <t>КПП</t>
  </si>
  <si>
    <t>по ОКЕИ</t>
  </si>
  <si>
    <t>Единица измерения: руб.</t>
  </si>
  <si>
    <t>Раздел 1. Поступления и выплаты</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</si>
  <si>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</si>
  <si>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Северное управление министерства образования и науки Самарской области</t>
  </si>
  <si>
    <t>Субсидии бюджетным учреждениям на финансовое обеспечение государственного задания на оказание государственных услуг (выполнение работ) в сфере общего образования</t>
  </si>
  <si>
    <t>Субсидии бюджетным учреждениям на финансовое обеспечение государственного задания на оказание государственных услуг (выполнение работ) в сфере дошкольного образования</t>
  </si>
  <si>
    <t>04.01.04</t>
  </si>
  <si>
    <t>Средства от приносящей доход деятельности (безвозмездные поступления)</t>
  </si>
  <si>
    <t>Субсидии на организацию школьных перевозок в Самарской области</t>
  </si>
  <si>
    <t>04.01.02</t>
  </si>
  <si>
    <t>710.0701.0210060350.211</t>
  </si>
  <si>
    <t>в том числе</t>
  </si>
  <si>
    <t>за счет субсидий, предоставляемых на финансовое обеспечение выполнения государственного (муниципального) задания</t>
  </si>
  <si>
    <t>710.0701.0210060350.213</t>
  </si>
  <si>
    <t>Средства от приносящей доход деятельности(прочие)</t>
  </si>
  <si>
    <t>Средства от приносящей доход деятельности (родительская плата в ДОУ)</t>
  </si>
  <si>
    <t>(должность)</t>
  </si>
  <si>
    <t>Исполнитель</t>
  </si>
  <si>
    <t>СОГЛАСОВАНО</t>
  </si>
  <si>
    <t>(наименование должности уполномоченного лица органа-учредителя)</t>
  </si>
  <si>
    <t>11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</si>
  <si>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12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</si>
  <si>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14 Указывается сумма закупок товаров, работ, услуг, осуществляемых в соответствии с Федеральным законом № 44-ФЗ и Федеральным законом № 223-ФЗ.</t>
  </si>
  <si>
    <t>13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</si>
  <si>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15 Государственным (муниципальным) бюджетным учреждением показатель не формируется.</t>
  </si>
  <si>
    <t>16  Указывается сумма закупок товаров, работ, услуг, осуществляемых в соответствии с Федеральным законом № 44-ФЗ.</t>
  </si>
  <si>
    <t>17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</si>
  <si>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Руководитель учреждения
 (уполномоченное лицо учреждения)</t>
  </si>
  <si>
    <t xml:space="preserve">
оплата труда (ГЗ- дошкольное образование)</t>
  </si>
  <si>
    <t>оплата труда (ГЗ- школы)</t>
  </si>
  <si>
    <t>оплата труда (целевые- школьные перевозки)</t>
  </si>
  <si>
    <t xml:space="preserve">                                (подпись)                                                                    (расшифровка подписи)                                               </t>
  </si>
  <si>
    <r>
      <t xml:space="preserve">Код по бюджетной классификации Российской Федерации </t>
    </r>
    <r>
      <rPr>
        <sz val="6"/>
        <color indexed="8"/>
        <rFont val="Times New Roman"/>
        <family val="1"/>
      </rPr>
      <t>3</t>
    </r>
  </si>
  <si>
    <r>
      <t xml:space="preserve">Аналитический код </t>
    </r>
    <r>
      <rPr>
        <sz val="6"/>
        <color indexed="8"/>
        <rFont val="Times New Roman"/>
        <family val="1"/>
      </rPr>
      <t>4</t>
    </r>
  </si>
  <si>
    <r>
      <t xml:space="preserve">Тип средств </t>
    </r>
    <r>
      <rPr>
        <sz val="6"/>
        <color indexed="8"/>
        <rFont val="Times New Roman"/>
        <family val="1"/>
      </rPr>
      <t>5</t>
    </r>
  </si>
  <si>
    <r>
      <t xml:space="preserve">Остаток средств на начало текущего финансового года </t>
    </r>
    <r>
      <rPr>
        <sz val="6"/>
        <color indexed="8"/>
        <rFont val="Times New Roman"/>
        <family val="1"/>
      </rPr>
      <t>6</t>
    </r>
  </si>
  <si>
    <r>
      <t xml:space="preserve">Остаток средств на конец текущего финансового года </t>
    </r>
    <r>
      <rPr>
        <sz val="6"/>
        <color indexed="8"/>
        <rFont val="Times New Roman"/>
        <family val="1"/>
      </rPr>
      <t>6</t>
    </r>
  </si>
  <si>
    <r>
      <t xml:space="preserve">прочие поступления, всего </t>
    </r>
    <r>
      <rPr>
        <sz val="6"/>
        <color indexed="8"/>
        <rFont val="Times New Roman"/>
        <family val="1"/>
      </rPr>
      <t>7</t>
    </r>
  </si>
  <si>
    <r>
      <t>расходы на закупку товаров, работ, услуг, всего</t>
    </r>
    <r>
      <rPr>
        <b/>
        <sz val="6"/>
        <color indexed="8"/>
        <rFont val="Times New Roman"/>
        <family val="1"/>
      </rPr>
      <t xml:space="preserve"> 8</t>
    </r>
  </si>
  <si>
    <r>
      <t xml:space="preserve">Выплаты, уменьшающие доход, всего </t>
    </r>
    <r>
      <rPr>
        <sz val="6"/>
        <color indexed="8"/>
        <rFont val="Times New Roman"/>
        <family val="1"/>
      </rPr>
      <t>9</t>
    </r>
  </si>
  <si>
    <r>
      <t xml:space="preserve">в том числе:
налог на прибыль </t>
    </r>
    <r>
      <rPr>
        <sz val="6"/>
        <color indexed="8"/>
        <rFont val="Times New Roman"/>
        <family val="1"/>
      </rPr>
      <t>9</t>
    </r>
  </si>
  <si>
    <r>
      <t xml:space="preserve">налог на добавленную стоимость </t>
    </r>
    <r>
      <rPr>
        <sz val="6"/>
        <color indexed="8"/>
        <rFont val="Times New Roman"/>
        <family val="1"/>
      </rPr>
      <t>9</t>
    </r>
  </si>
  <si>
    <r>
      <t xml:space="preserve">прочие налоги, уменьшающие доход </t>
    </r>
    <r>
      <rPr>
        <sz val="6"/>
        <color indexed="8"/>
        <rFont val="Times New Roman"/>
        <family val="1"/>
      </rPr>
      <t>9</t>
    </r>
  </si>
  <si>
    <r>
      <t xml:space="preserve">Прочие выплаты, всего </t>
    </r>
    <r>
      <rPr>
        <sz val="6"/>
        <color indexed="8"/>
        <rFont val="Times New Roman"/>
        <family val="1"/>
      </rPr>
      <t>10</t>
    </r>
  </si>
  <si>
    <r>
      <t xml:space="preserve">Раздел 2. Сведения по выплатам на закупки товаров, работ, услуг </t>
    </r>
    <r>
      <rPr>
        <b/>
        <sz val="6"/>
        <color indexed="8"/>
        <rFont val="Times New Roman"/>
        <family val="1"/>
      </rPr>
      <t>11</t>
    </r>
  </si>
  <si>
    <r>
      <t xml:space="preserve">Выплаты на закупку товаров, работ, услуг, всего </t>
    </r>
    <r>
      <rPr>
        <b/>
        <sz val="6"/>
        <color indexed="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</si>
  <si>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sz val="6"/>
        <color indexed="8"/>
        <rFont val="Times New Roman"/>
        <family val="1"/>
      </rPr>
      <t>13</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</si>
  <si>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sz val="6"/>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</si>
  <si>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sz val="6"/>
        <color indexed="8"/>
        <rFont val="Times New Roman"/>
        <family val="1"/>
      </rPr>
      <t>14</t>
    </r>
  </si>
  <si>
    <r>
      <t xml:space="preserve">в соответствии с Федеральным законом № 223-ФЗ </t>
    </r>
    <r>
      <rPr>
        <i/>
        <sz val="6"/>
        <color indexed="8"/>
        <rFont val="Times New Roman"/>
        <family val="1"/>
      </rPr>
      <t>15</t>
    </r>
  </si>
  <si>
    <r>
      <t xml:space="preserve">за счет субсидий, предоставляемых на осуществление капитальных вложений </t>
    </r>
    <r>
      <rPr>
        <sz val="6"/>
        <color indexed="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</si>
  <si>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sz val="6"/>
        <color indexed="8"/>
        <rFont val="Times New Roman"/>
        <family val="1"/>
      </rPr>
      <t>17</t>
    </r>
  </si>
  <si>
    <t>000.00.00</t>
  </si>
  <si>
    <t xml:space="preserve">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 (полного) общего образования </t>
  </si>
  <si>
    <t>Субсидии на предоставление ежемесячной денежной выплаты педагогическим работникам учреждений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</si>
  <si>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2.33.710.033</t>
  </si>
  <si>
    <t>2.33.710.027</t>
  </si>
  <si>
    <t xml:space="preserve"> 
000.00.00</t>
  </si>
  <si>
    <t xml:space="preserve"> 2.33.710.031</t>
  </si>
  <si>
    <t>Орган, осуществляющий 
функции и полномочия учредителя</t>
  </si>
  <si>
    <t>Субсидии на иные цели , всего</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</si>
  <si>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</si>
  <si>
    <t xml:space="preserve">
на выплаты по оплате труда (ГЗ- дошкольное образование)</t>
  </si>
  <si>
    <t>710.0702.0210060300.211</t>
  </si>
  <si>
    <t>оплата листа нетрудоспосбности за счет работодателя (ГЗ -дошкольное образование)</t>
  </si>
  <si>
    <t>оплата листа нетрудоспосбности за счет работодателя (ГЗ -школа)</t>
  </si>
  <si>
    <t>710.0701.0210060350.266</t>
  </si>
  <si>
    <t>710.0702.0210060300.266</t>
  </si>
  <si>
    <t>710.0701.0210060300.213</t>
  </si>
  <si>
    <t xml:space="preserve">
на выплаты по оплате труда (ГЗ- школа)</t>
  </si>
  <si>
    <t>710.07.02.0210060300.221</t>
  </si>
  <si>
    <t>710.07.02.0210060300.225</t>
  </si>
  <si>
    <t>710.07.02.0210060300.226</t>
  </si>
  <si>
    <t>Прочие работы, услуги</t>
  </si>
  <si>
    <t>710.07.01.0210060350.226</t>
  </si>
  <si>
    <t>увеличение стоимости продуктов питания</t>
  </si>
  <si>
    <t>710.07.01.0210060350.342</t>
  </si>
  <si>
    <t>710.07.02.0210060300.346</t>
  </si>
  <si>
    <t>пособие до 3-х лет</t>
  </si>
  <si>
    <t>710.0709.0210060440.266</t>
  </si>
  <si>
    <t>710.0709.0210060440.211</t>
  </si>
  <si>
    <t>710.0709.0210060440.213</t>
  </si>
  <si>
    <t>710.0709.0210060440.225</t>
  </si>
  <si>
    <t>710.0709.0210060440.226</t>
  </si>
  <si>
    <t>710.0709.0210060440.343</t>
  </si>
  <si>
    <t>оплата листа нетрудоспосбности за счет работодателя (целевые - школьные перевозки)</t>
  </si>
  <si>
    <t>710.0701.0210060450.211</t>
  </si>
  <si>
    <t>710.0701.0210060450.266</t>
  </si>
  <si>
    <t>710.0701.0210060450.213</t>
  </si>
  <si>
    <t>710.0702.0210060450.211</t>
  </si>
  <si>
    <t>710.0702.0210060450.266</t>
  </si>
  <si>
    <t>710.0702.0210060450.213</t>
  </si>
  <si>
    <t>оплата труда (целевые -кл.руководство)</t>
  </si>
  <si>
    <t>710.0702.0210060530.213</t>
  </si>
  <si>
    <t>710.0702.0210060530.266</t>
  </si>
  <si>
    <t>710.0702.0210060530.211</t>
  </si>
  <si>
    <t>государственое бюджетное общеобразовательное учреждение Самарской области средняя общеобразовательная школа "Образовательный центр" с. Четырла муниципального района Шенталинский Самарской области</t>
  </si>
  <si>
    <t>главный бухгалтер</t>
  </si>
  <si>
    <t>Осоргина Т.М.</t>
  </si>
  <si>
    <t>710.07.01.0000000000.226</t>
  </si>
  <si>
    <t>710.07.01.0000000000.342</t>
  </si>
  <si>
    <t>710.0709.0210060440.346</t>
  </si>
  <si>
    <t>710.0709.0210069050.226</t>
  </si>
  <si>
    <t>710.0709.02100R3040.226</t>
  </si>
  <si>
    <t xml:space="preserve">Субсидии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которыми в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t>
  </si>
  <si>
    <t>710.0701.0210060410.342</t>
  </si>
  <si>
    <t>710.0709.0210060440.227</t>
  </si>
  <si>
    <t>увеличение стоимости продуктов питания (ЦС-дошкольное образование)</t>
  </si>
  <si>
    <t>увеличение стоимости материальных запасов (ЦС- шк.перевозки)</t>
  </si>
  <si>
    <t>увеличение стоимости ГСМ (ЦС- шк. перевозки)</t>
  </si>
  <si>
    <t>Прочие работы, услуги (ЦС- пит.1-4 кл)</t>
  </si>
  <si>
    <t>страхование (ЦС- шк.перевозки)</t>
  </si>
  <si>
    <t>Прочие работы, услуги (ЦС- пит.овз)</t>
  </si>
  <si>
    <t>Прочие работы, услуги (ЦС - шк.перевозки)</t>
  </si>
  <si>
    <t>работы, услуги по содержанию имущества (ЦС- шк.перевозки)</t>
  </si>
  <si>
    <t>услуги связи (ГЗ- школа)</t>
  </si>
  <si>
    <t>работы, услуги по содержанию имущества (ГЗ-школа)</t>
  </si>
  <si>
    <t>Прочие работы, услуги (ГЗ-дошк.образование)</t>
  </si>
  <si>
    <t>Прочие работы, услуги (ГЗ- школа)</t>
  </si>
  <si>
    <t>увеличение стоимости продуктов питания (ГЗ- дошк.образование)</t>
  </si>
  <si>
    <t>увеличение стоимости материальных запасов (ГЗ- школа)</t>
  </si>
  <si>
    <t>Субсидии на оплату широкополосного доступа к сети Интернет с использованием средств контентной фильтрации информации учреждений, доступа с аттестованных рабочих мест к защищенному сегменту сети передачи данных Правительства Самарской области и (или) министерства образования и науки Самарской области, а также услуг по организации и проведению видеонаблюдения, в том числе с возможностью автоматизированного анализа видеоконтента, в том числе на оплату доступа к сети Интернет детей-инвалидов, находящихся на индивидуальном обучении и получающих общее образование в дистанционной форме</t>
  </si>
  <si>
    <t>2.33.710.019</t>
  </si>
  <si>
    <t>710.0709.0210060340.221</t>
  </si>
  <si>
    <t>710.0701.0210067810.211</t>
  </si>
  <si>
    <t>710.0701.0210067810.213</t>
  </si>
  <si>
    <t>710.0709.9070067840.226</t>
  </si>
  <si>
    <t>оплата труда (целевые- ГИА)</t>
  </si>
  <si>
    <t>710.0709.0210069230.211</t>
  </si>
  <si>
    <t xml:space="preserve">
на выплаты по оплате труда (целевые -ГИА)</t>
  </si>
  <si>
    <t>увеличение стоимости материальных запасов (ГЗ- дс)</t>
  </si>
  <si>
    <t>710.07.01.0210060350.346</t>
  </si>
  <si>
    <t>710.0701.0210062270.211</t>
  </si>
  <si>
    <t xml:space="preserve">
на выплаты по оплате труда (целевые -6150 дс)</t>
  </si>
  <si>
    <t>оплата труда (целевые- 6150 дс)</t>
  </si>
  <si>
    <t>на 2022 г. текущий финансовый год</t>
  </si>
  <si>
    <t>на 2023 г. первый год планового периода</t>
  </si>
  <si>
    <t>на 2024 г. второй год планового периода</t>
  </si>
  <si>
    <r>
      <t xml:space="preserve">План финансово-хозяйственной деятельности на 2023 г. и плановый период 2024 и 2025 годов </t>
    </r>
    <r>
      <rPr>
        <b/>
        <sz val="6"/>
        <color indexed="8"/>
        <rFont val="Times New Roman"/>
        <family val="1"/>
      </rPr>
      <t>1</t>
    </r>
  </si>
  <si>
    <t>2023 г.</t>
  </si>
  <si>
    <t>увеличение стоимости материальных запасов</t>
  </si>
  <si>
    <t>710.07.01.0000000000.346</t>
  </si>
  <si>
    <t>на 2023 г. текущий финансовый год</t>
  </si>
  <si>
    <t>на 2024 г. первый год планового периода</t>
  </si>
  <si>
    <t>на 2025 г. второй год планового периода</t>
  </si>
  <si>
    <t>И.о.директора</t>
  </si>
  <si>
    <t>Иванов В.М.</t>
  </si>
  <si>
    <t>"______"______________________________2023 г.</t>
  </si>
  <si>
    <t>233.710.005</t>
  </si>
  <si>
    <t>Субсидии на выплату ежемесячного денежного вознаграждения за выполнение функций классного руководителя педагогическим работникам учреждений, реализующих основные общеобразовательные программы начального общего, основного общего и среднего общего образования</t>
  </si>
  <si>
    <t>233.710.012</t>
  </si>
  <si>
    <t>Субсидии на Осуществление ежемесячных денежных выплат в размере 5 000 (пяти тысяч)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t>
  </si>
  <si>
    <t>Субсидии на осуществление ежемесячной денежной выплаты педагогическим работникам (в том числе руководящим работникам, деятельность которых связана с образовательным процессом) образовательных учреждений, находящихся в ведении Самарской области, в целях содействия их обеспечению книгоиздательской продукцией и периодическими изданиями</t>
  </si>
  <si>
    <t>2.22.710.007</t>
  </si>
  <si>
    <t>2.22.710.012</t>
  </si>
  <si>
    <t>2.22.710.009</t>
  </si>
  <si>
    <t>2.22.710.008</t>
  </si>
  <si>
    <t>2.22.710.013</t>
  </si>
  <si>
    <t>233.710.050</t>
  </si>
  <si>
    <t>оплата труда (ГЗ вып доу -5000)</t>
  </si>
  <si>
    <t xml:space="preserve">
на выплаты по оплате труда (ГЗ вып.доу -5000)</t>
  </si>
  <si>
    <t>оплата труда (ГЗ -м/лит дошкольное образование)</t>
  </si>
  <si>
    <t>оплата труда (ГЗ-м/лит школа)</t>
  </si>
  <si>
    <t xml:space="preserve">
на выплаты по оплате труда (ГЗ-м/лит школа)</t>
  </si>
  <si>
    <t xml:space="preserve">
на выплаты по оплате труда (ГЗ - м/лит дошкольное образование)</t>
  </si>
  <si>
    <t xml:space="preserve">
на выплаты по оплате труда (целевые- кл.руководство)</t>
  </si>
  <si>
    <t xml:space="preserve">
на выплаты по оплате труда (целевые -школьные перевозки)</t>
  </si>
  <si>
    <t>услуги связи (ЦС -шк.перевозки)</t>
  </si>
  <si>
    <t>оплата листа нетрудоспосбности за счет работодателя (ГЗ - 5000 дс)</t>
  </si>
  <si>
    <t>оплата листа нетрудоспосбности за счет работодателя (ГЗ - м/лит)</t>
  </si>
  <si>
    <t>оплата листа нетрудоспосбности за счет работодателя (целевые -кл.руководство)</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</si>
  <si>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</si>
  <si>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1.40.013.000</t>
  </si>
  <si>
    <t>оплата труда (целевые- ФКР)</t>
  </si>
  <si>
    <t>оплата листа нетрудоспосбности за счет работодателя (целевые ФКР)</t>
  </si>
  <si>
    <t xml:space="preserve">
на выплаты по оплате труда (целевые -ФКР)</t>
  </si>
  <si>
    <t>710.0702.02100R3030.211</t>
  </si>
  <si>
    <t>710.0702.02100R3030.266</t>
  </si>
  <si>
    <t>710.0702.02100R3030.213</t>
  </si>
  <si>
    <t>710.0701.0210067810.266</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</si>
  <si>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</si>
  <si>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1.20.038.000</t>
  </si>
  <si>
    <t>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t>
  </si>
  <si>
    <t>233.710.801</t>
  </si>
  <si>
    <t>2.33.710.042</t>
  </si>
  <si>
    <t>Субсидии на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</si>
  <si>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Прочие работы, услуги (ЦС- пит.ОВЗ)</t>
  </si>
  <si>
    <t>" ___ "</t>
  </si>
  <si>
    <t>233.710.052</t>
  </si>
  <si>
    <t>услуги связи (ЦС интернет)</t>
  </si>
  <si>
    <t>710 0709.0210060340.612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</si>
</sst>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1"/>
      <color indexed="8"/>
      <name val="Calibri"/>
      <family val="2"/>
    </font>
    <font>
      <sz val="11"/>
      <color indexed="8"/>
      <name val="Times New Roman"/>
      <family val="1"/>
    </font>
    <font>
      <sz val="10"/>
      <color indexed="8"/>
      <name val="Times New Roman"/>
      <family val="1"/>
    </font>
    <font>
      <sz val="8"/>
      <color indexed="8"/>
      <name val="Times New Roman"/>
      <family val="1"/>
    </font>
    <font>
      <sz val="8"/>
      <color indexed="8"/>
      <name val="Calibri"/>
      <family val="2"/>
    </font>
    <font>
      <sz val="12"/>
      <color indexed="8"/>
      <name val="Times New Roman"/>
      <family val="1"/>
    </font>
    <font>
      <sz val="14"/>
      <color indexed="8"/>
      <name val="Times New Roman"/>
      <family val="1"/>
    </font>
    <font>
      <b/>
      <sz val="10"/>
      <color indexed="8"/>
      <name val="Times New Roman"/>
      <family val="1"/>
    </font>
    <font>
      <i/>
      <sz val="10"/>
      <color indexed="8"/>
      <name val="Times New Roman"/>
      <family val="1"/>
    </font>
    <font>
      <b/>
      <sz val="14"/>
      <color indexed="8"/>
      <name val="Times New Roman"/>
      <family val="1"/>
    </font>
    <font>
      <b/>
      <sz val="11"/>
      <color indexed="8"/>
      <name val="Times New Roman"/>
      <family val="1"/>
    </font>
    <font>
      <b/>
      <sz val="11"/>
      <color indexed="8"/>
      <name val="Calibri"/>
      <family val="2"/>
    </font>
    <font>
      <sz val="9"/>
      <color indexed="8"/>
      <name val="Times New Roman"/>
      <family val="1"/>
    </font>
    <font>
      <sz val="9"/>
      <color indexed="8"/>
      <name val="Calibri"/>
      <family val="2"/>
    </font>
    <font>
      <sz val="12"/>
      <color indexed="8"/>
      <name val="Calibri"/>
      <family val="2"/>
    </font>
    <font>
      <b/>
      <sz val="14"/>
      <color indexed="8"/>
      <name val="Calibri"/>
      <family val="2"/>
    </font>
    <font>
      <b/>
      <sz val="12"/>
      <color indexed="8"/>
      <name val="Times New Roman"/>
      <family val="1"/>
    </font>
    <font>
      <b/>
      <sz val="6"/>
      <color indexed="8"/>
      <name val="Times New Roman"/>
      <family val="1"/>
    </font>
    <font>
      <sz val="6"/>
      <color indexed="8"/>
      <name val="Times New Roman"/>
      <family val="1"/>
    </font>
    <font>
      <i/>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right/>
      <top/>
      <bottom style="thin"/>
    </border>
    <border>
      <left style="thin"/>
      <right style="thin"/>
      <top/>
      <bottom/>
    </border>
    <border>
      <left/>
      <right/>
      <top style="thin"/>
      <botto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1"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horizontal="center" wrapText="1"/>
    </xf>
    <xf numFmtId="0" fontId="6" fillId="0"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wrapText="1"/>
    </xf>
    <xf numFmtId="0" fontId="10" fillId="0" borderId="10" xfId="0" applyFont="1" applyFill="1" applyBorder="1" applyAlignment="1">
      <alignment horizontal="center" wrapText="1"/>
    </xf>
    <xf numFmtId="0" fontId="2" fillId="0" borderId="0" xfId="0" applyFont="1" applyFill="1" applyAlignment="1">
      <alignment horizontal="right" wrapText="1"/>
    </xf>
    <xf numFmtId="49" fontId="18" fillId="0" borderId="0" xfId="0" applyNumberFormat="1" applyFont="1" applyFill="1" applyBorder="1" applyAlignment="1">
      <alignment horizontal="center" vertical="top" wrapText="1"/>
    </xf>
    <xf numFmtId="14" fontId="2" fillId="0" borderId="10" xfId="0" applyNumberFormat="1"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2" fillId="0" borderId="10" xfId="0" applyFont="1" applyFill="1" applyBorder="1" applyAlignment="1">
      <alignment horizontal="center" wrapText="1"/>
    </xf>
    <xf numFmtId="0" fontId="2" fillId="0" borderId="0" xfId="0" applyFont="1" applyFill="1" applyAlignment="1">
      <alignment horizontal="left"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left" wrapText="1"/>
    </xf>
    <xf numFmtId="0" fontId="2" fillId="0" borderId="15" xfId="0" applyFont="1" applyFill="1" applyBorder="1" applyAlignment="1">
      <alignment horizontal="center" wrapText="1"/>
    </xf>
    <xf numFmtId="49" fontId="2" fillId="0" borderId="15" xfId="0" applyNumberFormat="1" applyFont="1" applyFill="1" applyBorder="1" applyAlignment="1" applyProtection="1">
      <alignment horizontal="center" vertical="center" wrapText="1"/>
      <protection locked="0"/>
    </xf>
    <xf numFmtId="2"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lignment horizontal="center" vertical="center" wrapText="1"/>
    </xf>
    <xf numFmtId="0" fontId="7"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wrapText="1" indent="2"/>
    </xf>
    <xf numFmtId="0" fontId="2" fillId="0" borderId="10" xfId="0" applyFont="1" applyFill="1" applyBorder="1" applyAlignment="1">
      <alignment horizontal="left" wrapText="1" indent="4"/>
    </xf>
    <xf numFmtId="0" fontId="8" fillId="0" borderId="10" xfId="0" applyFont="1" applyFill="1" applyBorder="1" applyAlignment="1">
      <alignment horizontal="right" wrapText="1"/>
    </xf>
    <xf numFmtId="2" fontId="2"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2" fillId="0" borderId="10" xfId="0" applyFont="1" applyFill="1" applyBorder="1" applyAlignment="1">
      <alignment horizontal="right" wrapText="1" indent="4"/>
    </xf>
    <xf numFmtId="0" fontId="8" fillId="0" borderId="10" xfId="0" applyFont="1" applyFill="1" applyBorder="1" applyAlignment="1">
      <alignment horizontal="right" wrapText="1" indent="4"/>
    </xf>
    <xf numFmtId="0" fontId="6" fillId="0" borderId="16" xfId="0" applyFont="1" applyFill="1" applyBorder="1" applyAlignment="1">
      <alignment horizontal="center" wrapText="1"/>
    </xf>
    <xf numFmtId="0" fontId="1" fillId="0" borderId="17" xfId="0" applyFont="1" applyFill="1" applyBorder="1" applyAlignment="1">
      <alignment horizontal="center" wrapText="1"/>
    </xf>
    <xf numFmtId="0" fontId="6" fillId="0" borderId="17" xfId="0" applyFont="1" applyFill="1" applyBorder="1" applyAlignment="1">
      <alignment horizontal="center" wrapText="1"/>
    </xf>
    <xf numFmtId="0" fontId="6" fillId="0" borderId="18" xfId="0" applyFont="1" applyFill="1" applyBorder="1" applyAlignment="1">
      <alignment horizontal="center" wrapText="1"/>
    </xf>
    <xf numFmtId="49" fontId="5" fillId="0" borderId="10" xfId="0" applyNumberFormat="1" applyFont="1" applyFill="1" applyBorder="1" applyAlignment="1">
      <alignment horizontal="center" wrapText="1"/>
    </xf>
    <xf numFmtId="0" fontId="2" fillId="0" borderId="11" xfId="0" applyFont="1" applyFill="1" applyBorder="1" applyAlignment="1">
      <alignment horizontal="center" wrapText="1"/>
    </xf>
    <xf numFmtId="2" fontId="6"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6" fillId="0" borderId="10" xfId="0" applyFont="1" applyFill="1" applyBorder="1" applyAlignment="1">
      <alignment horizontal="left" wrapText="1"/>
    </xf>
    <xf numFmtId="0" fontId="8" fillId="0" borderId="10" xfId="0" applyFont="1" applyFill="1" applyBorder="1" applyAlignment="1">
      <alignment horizontal="left" wrapText="1"/>
    </xf>
    <xf numFmtId="0" fontId="2" fillId="0" borderId="10" xfId="0" applyFont="1" applyFill="1" applyBorder="1" applyAlignment="1">
      <alignment horizontal="right" wrapText="1"/>
    </xf>
    <xf numFmtId="0" fontId="2" fillId="0" borderId="10" xfId="0" applyFont="1" applyFill="1" applyBorder="1" applyAlignment="1">
      <alignment wrapText="1"/>
    </xf>
    <xf numFmtId="0" fontId="7" fillId="0" borderId="15" xfId="0" applyFont="1" applyFill="1" applyBorder="1" applyAlignment="1">
      <alignment horizontal="center" wrapText="1"/>
    </xf>
    <xf numFmtId="0" fontId="7" fillId="0" borderId="15" xfId="0" applyFont="1" applyFill="1" applyBorder="1" applyAlignment="1">
      <alignment horizontal="left" wrapText="1"/>
    </xf>
    <xf numFmtId="2" fontId="2" fillId="0" borderId="15"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2" fontId="2" fillId="0" borderId="10" xfId="0" applyNumberFormat="1" applyFont="1" applyFill="1" applyBorder="1" applyAlignment="1" applyProtection="1">
      <alignment horizontal="center" wrapText="1"/>
      <protection locked="0"/>
    </xf>
    <xf numFmtId="0" fontId="7" fillId="0" borderId="19" xfId="0" applyFont="1" applyFill="1" applyBorder="1" applyAlignment="1">
      <alignment horizontal="left" wrapText="1"/>
    </xf>
    <xf numFmtId="0" fontId="2" fillId="0" borderId="20" xfId="0" applyFont="1" applyFill="1" applyBorder="1" applyAlignment="1">
      <alignment horizontal="center" wrapText="1"/>
    </xf>
    <xf numFmtId="0" fontId="2" fillId="0" borderId="21" xfId="0" applyFont="1" applyFill="1" applyBorder="1" applyAlignment="1">
      <alignment horizontal="center"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49" fontId="6" fillId="0" borderId="23" xfId="0" applyNumberFormat="1" applyFont="1" applyFill="1" applyBorder="1" applyAlignment="1">
      <alignment horizontal="center" wrapText="1"/>
    </xf>
    <xf numFmtId="2" fontId="37" fillId="0" borderId="10" xfId="0" applyNumberFormat="1" applyFont="1" applyFill="1" applyBorder="1" applyAlignment="1" applyProtection="1">
      <alignment horizontal="center" wrapText="1"/>
      <protection locked="0"/>
    </xf>
    <xf numFmtId="0" fontId="5" fillId="0" borderId="23" xfId="0" applyFont="1" applyFill="1" applyBorder="1" applyAlignment="1">
      <alignment horizontal="center" wrapText="1"/>
    </xf>
    <xf numFmtId="49" fontId="5" fillId="0" borderId="23" xfId="0" applyNumberFormat="1" applyFont="1" applyFill="1" applyBorder="1" applyAlignment="1">
      <alignment horizontal="center"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25" xfId="0" applyFont="1" applyFill="1" applyBorder="1" applyAlignment="1">
      <alignment horizontal="left" wrapText="1"/>
    </xf>
    <xf numFmtId="0" fontId="13" fillId="0" borderId="25" xfId="0" applyFont="1" applyFill="1" applyBorder="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2" fillId="0" borderId="11" xfId="0" applyFont="1" applyFill="1" applyBorder="1" applyAlignment="1">
      <alignment horizontal="left" wrapText="1" indent="4"/>
    </xf>
    <xf numFmtId="0" fontId="0" fillId="0" borderId="15" xfId="0" applyBorder="1" applyAlignment="1">
      <alignment horizontal="left" wrapText="1" indent="4"/>
    </xf>
    <xf numFmtId="0" fontId="7" fillId="0" borderId="0" xfId="0" applyFont="1" applyFill="1" applyAlignment="1">
      <alignment horizontal="center" wrapText="1"/>
    </xf>
    <xf numFmtId="0" fontId="11" fillId="0" borderId="0" xfId="0" applyFont="1" applyFill="1" applyAlignment="1">
      <alignment horizontal="center" wrapText="1"/>
    </xf>
    <xf numFmtId="0" fontId="2"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5" fillId="0" borderId="23" xfId="0" applyFont="1" applyFill="1" applyBorder="1" applyAlignment="1">
      <alignment horizontal="center" wrapText="1"/>
    </xf>
    <xf numFmtId="0" fontId="14" fillId="0" borderId="23" xfId="0" applyFont="1" applyFill="1" applyBorder="1" applyAlignment="1">
      <alignment horizontal="center" wrapText="1"/>
    </xf>
    <xf numFmtId="0" fontId="5" fillId="0" borderId="0" xfId="0" applyFont="1" applyFill="1" applyAlignment="1">
      <alignment horizontal="center" wrapText="1"/>
    </xf>
    <xf numFmtId="0" fontId="0" fillId="0" borderId="0" xfId="0" applyFill="1" applyAlignment="1">
      <alignment horizontal="center" wrapText="1"/>
    </xf>
    <xf numFmtId="0" fontId="5" fillId="0" borderId="0" xfId="0" applyFont="1" applyFill="1" applyAlignment="1">
      <alignment horizontal="left" wrapText="1"/>
    </xf>
    <xf numFmtId="0" fontId="14" fillId="0" borderId="0" xfId="0" applyFont="1" applyFill="1" applyAlignment="1">
      <alignment horizontal="left" wrapText="1"/>
    </xf>
    <xf numFmtId="0" fontId="6" fillId="0" borderId="0" xfId="0" applyFont="1" applyFill="1" applyAlignment="1">
      <alignment horizontal="center"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14" fillId="0" borderId="0" xfId="0" applyFont="1" applyFill="1" applyAlignment="1">
      <alignment horizontal="center" wrapText="1"/>
    </xf>
    <xf numFmtId="0" fontId="14" fillId="0" borderId="23" xfId="0" applyFont="1" applyFill="1" applyBorder="1" applyAlignment="1">
      <alignment horizontal="center" wrapText="1"/>
    </xf>
    <xf numFmtId="0" fontId="2" fillId="0" borderId="23" xfId="0" applyFont="1" applyFill="1" applyBorder="1" applyAlignment="1">
      <alignment horizontal="center" wrapText="1"/>
    </xf>
    <xf numFmtId="0" fontId="0" fillId="0" borderId="23" xfId="0" applyFill="1" applyBorder="1" applyAlignment="1">
      <alignment horizontal="center" wrapText="1"/>
    </xf>
    <xf numFmtId="0" fontId="3" fillId="0" borderId="0" xfId="0" applyFont="1" applyFill="1" applyAlignment="1">
      <alignment horizontal="center" wrapText="1"/>
    </xf>
    <xf numFmtId="0" fontId="9" fillId="0" borderId="0" xfId="0" applyFont="1" applyFill="1" applyAlignment="1">
      <alignment horizontal="center" wrapText="1"/>
    </xf>
    <xf numFmtId="0" fontId="15" fillId="0" borderId="0" xfId="0" applyFont="1" applyFill="1" applyAlignment="1">
      <alignment horizont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24" xfId="0" applyFill="1" applyBorder="1" applyAlignment="1">
      <alignment horizontal="center" vertical="center"/>
    </xf>
    <xf numFmtId="0" fontId="12" fillId="0" borderId="0" xfId="0" applyFont="1" applyFill="1" applyAlignment="1">
      <alignment horizontal="left" wrapText="1"/>
    </xf>
    <xf numFmtId="0" fontId="13" fillId="0" borderId="0" xfId="0" applyFont="1" applyFill="1" applyAlignment="1">
      <alignment horizontal="left"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24" xfId="0" applyFont="1" applyFill="1" applyBorder="1" applyAlignment="1">
      <alignment horizontal="center" wrapText="1"/>
    </xf>
    <xf numFmtId="0" fontId="2" fillId="0" borderId="11" xfId="0" applyFont="1" applyFill="1" applyBorder="1" applyAlignment="1">
      <alignment horizontal="center"/>
    </xf>
    <xf numFmtId="0" fontId="2" fillId="0" borderId="24" xfId="0" applyFont="1" applyFill="1" applyBorder="1" applyAlignment="1">
      <alignment horizontal="center"/>
    </xf>
    <xf numFmtId="0" fontId="0" fillId="0" borderId="26" xfId="0" applyFill="1" applyBorder="1" applyAlignment="1">
      <alignment horizontal="center" wrapText="1"/>
    </xf>
    <xf numFmtId="0" fontId="4" fillId="0" borderId="0" xfId="0" applyFont="1" applyFill="1" applyAlignment="1">
      <alignment horizontal="center" wrapText="1"/>
    </xf>
    <xf numFmtId="0" fontId="2" fillId="0" borderId="0" xfId="0" applyFont="1" applyFill="1" applyAlignment="1">
      <alignment horizontal="center" wrapText="1"/>
    </xf>
    <xf numFmtId="0" fontId="7" fillId="0" borderId="23" xfId="0" applyFont="1" applyFill="1" applyBorder="1" applyAlignment="1">
      <alignment horizontal="center" wrapText="1"/>
    </xf>
    <xf numFmtId="0" fontId="11" fillId="0" borderId="23"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6"/>
  <sheetViews>
    <sheetView view="pageBreakPreview" zoomScaleSheetLayoutView="100" zoomScalePageLayoutView="0" workbookViewId="0" topLeftCell="A66">
      <selection activeCell="H39" sqref="H39"/>
    </sheetView>
  </sheetViews>
  <sheetFormatPr defaultColWidth="9.140625" defaultRowHeight="15"/>
  <cols>
    <col min="1" max="1" width="56.7109375" style="1" customWidth="1"/>
    <col min="2" max="2" width="10.57421875" style="1" customWidth="1"/>
    <col min="3" max="3" width="13.140625" style="1" customWidth="1"/>
    <col min="4" max="4" width="13.421875" style="1" customWidth="1"/>
    <col min="5" max="5" width="9.57421875" style="1" customWidth="1"/>
    <col min="6" max="6" width="13.8515625" style="1" customWidth="1"/>
    <col min="7" max="7" width="13.28125" style="1" customWidth="1"/>
    <col min="8" max="8" width="13.00390625" style="1" customWidth="1"/>
    <col min="9" max="9" width="15.57421875" style="1" customWidth="1"/>
    <col min="10" max="16384" width="9.140625" style="1" customWidth="1"/>
  </cols>
  <sheetData>
    <row r="1" ht="12.75">
      <c r="I1" s="2" t="s">
        <v>196</v>
      </c>
    </row>
    <row r="2" spans="6:9" ht="12.75" customHeight="1">
      <c r="F2" s="88" t="s">
        <v>235</v>
      </c>
      <c r="G2" s="78"/>
      <c r="H2" s="78"/>
      <c r="I2" s="78"/>
    </row>
    <row r="3" spans="6:9" ht="12.75">
      <c r="F3" s="78"/>
      <c r="G3" s="78"/>
      <c r="H3" s="78"/>
      <c r="I3" s="78"/>
    </row>
    <row r="4" spans="6:9" ht="6.75" customHeight="1">
      <c r="F4" s="78"/>
      <c r="G4" s="78"/>
      <c r="H4" s="78"/>
      <c r="I4" s="78"/>
    </row>
    <row r="5" spans="6:9" ht="9" customHeight="1">
      <c r="F5" s="78"/>
      <c r="G5" s="78"/>
      <c r="H5" s="78"/>
      <c r="I5" s="78"/>
    </row>
    <row r="7" spans="7:9" ht="15.75">
      <c r="G7" s="81" t="s">
        <v>217</v>
      </c>
      <c r="H7" s="78"/>
      <c r="I7" s="78"/>
    </row>
    <row r="8" spans="6:9" ht="15.75">
      <c r="F8" s="75" t="s">
        <v>218</v>
      </c>
      <c r="G8" s="85"/>
      <c r="H8" s="85"/>
      <c r="I8" s="85"/>
    </row>
    <row r="9" spans="6:9" ht="12.75">
      <c r="F9" s="82" t="s">
        <v>219</v>
      </c>
      <c r="G9" s="83"/>
      <c r="H9" s="83"/>
      <c r="I9" s="83"/>
    </row>
    <row r="10" spans="6:9" ht="30.75" customHeight="1">
      <c r="F10" s="75" t="s">
        <v>220</v>
      </c>
      <c r="G10" s="85"/>
      <c r="H10" s="85"/>
      <c r="I10" s="85"/>
    </row>
    <row r="11" spans="6:9" ht="12.75">
      <c r="F11" s="82" t="s">
        <v>221</v>
      </c>
      <c r="G11" s="83"/>
      <c r="H11" s="83"/>
      <c r="I11" s="83"/>
    </row>
    <row r="12" spans="6:9" ht="23.25" customHeight="1">
      <c r="F12" s="86"/>
      <c r="G12" s="87"/>
      <c r="H12" s="75" t="s">
        <v>224</v>
      </c>
      <c r="I12" s="85"/>
    </row>
    <row r="13" spans="6:9" ht="12.75">
      <c r="F13" s="82" t="s">
        <v>222</v>
      </c>
      <c r="G13" s="83"/>
      <c r="H13" s="82" t="s">
        <v>223</v>
      </c>
      <c r="I13" s="83"/>
    </row>
    <row r="14" spans="6:9" ht="21.75" customHeight="1">
      <c r="F14" s="60" t="s">
        <v>420</v>
      </c>
      <c r="G14" s="75"/>
      <c r="H14" s="76"/>
      <c r="I14" s="3" t="s">
        <v>372</v>
      </c>
    </row>
    <row r="15" ht="0.75" customHeight="1"/>
    <row r="16" ht="30" customHeight="1"/>
    <row r="17" spans="1:9" ht="18.75">
      <c r="A17" s="89" t="s">
        <v>371</v>
      </c>
      <c r="B17" s="90"/>
      <c r="C17" s="90"/>
      <c r="D17" s="90"/>
      <c r="E17" s="90"/>
      <c r="F17" s="90"/>
      <c r="G17" s="90"/>
      <c r="H17" s="90"/>
      <c r="I17" s="90"/>
    </row>
    <row r="18" spans="1:9" ht="15">
      <c r="A18" s="4"/>
      <c r="B18" s="5"/>
      <c r="C18" s="5"/>
      <c r="D18" s="5"/>
      <c r="E18" s="5"/>
      <c r="F18" s="5"/>
      <c r="G18" s="5"/>
      <c r="H18" s="5"/>
      <c r="I18" s="6" t="s">
        <v>226</v>
      </c>
    </row>
    <row r="19" spans="1:9" ht="18.75">
      <c r="A19" s="7" t="s">
        <v>199</v>
      </c>
      <c r="B19" s="60"/>
      <c r="C19" s="61"/>
      <c r="D19" s="58" t="s">
        <v>372</v>
      </c>
      <c r="E19" s="8"/>
      <c r="H19" s="2" t="s">
        <v>227</v>
      </c>
      <c r="I19" s="9"/>
    </row>
    <row r="20" spans="1:9" ht="21.75" customHeight="1">
      <c r="A20" s="79" t="s">
        <v>292</v>
      </c>
      <c r="B20" s="77"/>
      <c r="C20" s="84"/>
      <c r="D20" s="84"/>
      <c r="E20" s="84"/>
      <c r="F20" s="84"/>
      <c r="G20" s="84"/>
      <c r="H20" s="2" t="s">
        <v>228</v>
      </c>
      <c r="I20" s="12"/>
    </row>
    <row r="21" spans="1:9" ht="36.75" customHeight="1">
      <c r="A21" s="80"/>
      <c r="B21" s="75" t="s">
        <v>236</v>
      </c>
      <c r="C21" s="85"/>
      <c r="D21" s="85"/>
      <c r="E21" s="85"/>
      <c r="F21" s="85"/>
      <c r="G21" s="85"/>
      <c r="H21" s="2" t="s">
        <v>229</v>
      </c>
      <c r="I21" s="12">
        <v>710</v>
      </c>
    </row>
    <row r="22" spans="1:9" ht="23.25" customHeight="1">
      <c r="A22" s="10"/>
      <c r="B22" s="11"/>
      <c r="C22" s="11"/>
      <c r="D22" s="11"/>
      <c r="E22" s="11"/>
      <c r="F22" s="11"/>
      <c r="G22" s="11"/>
      <c r="H22" s="2" t="s">
        <v>228</v>
      </c>
      <c r="I22" s="12"/>
    </row>
    <row r="23" spans="1:9" ht="18" customHeight="1">
      <c r="A23" s="79" t="s">
        <v>225</v>
      </c>
      <c r="B23" s="77" t="s">
        <v>329</v>
      </c>
      <c r="C23" s="78"/>
      <c r="D23" s="78"/>
      <c r="E23" s="78"/>
      <c r="F23" s="78"/>
      <c r="G23" s="78"/>
      <c r="H23" s="2" t="s">
        <v>230</v>
      </c>
      <c r="I23" s="12">
        <v>6381018460</v>
      </c>
    </row>
    <row r="24" spans="1:9" ht="28.5" customHeight="1">
      <c r="A24" s="80"/>
      <c r="B24" s="78"/>
      <c r="C24" s="78"/>
      <c r="D24" s="78"/>
      <c r="E24" s="78"/>
      <c r="F24" s="78"/>
      <c r="G24" s="78"/>
      <c r="H24" s="2" t="s">
        <v>231</v>
      </c>
      <c r="I24" s="12">
        <v>638101001</v>
      </c>
    </row>
    <row r="25" spans="1:9" ht="12.75">
      <c r="A25" s="13" t="s">
        <v>233</v>
      </c>
      <c r="H25" s="2" t="s">
        <v>232</v>
      </c>
      <c r="I25" s="12">
        <v>383</v>
      </c>
    </row>
    <row r="27" spans="2:5" ht="15">
      <c r="B27" s="71" t="s">
        <v>234</v>
      </c>
      <c r="C27" s="72"/>
      <c r="D27" s="72"/>
      <c r="E27" s="5"/>
    </row>
    <row r="29" spans="1:9" ht="12.75" customHeight="1">
      <c r="A29" s="92" t="s">
        <v>0</v>
      </c>
      <c r="B29" s="73" t="s">
        <v>190</v>
      </c>
      <c r="C29" s="73" t="s">
        <v>265</v>
      </c>
      <c r="D29" s="73" t="s">
        <v>266</v>
      </c>
      <c r="E29" s="73" t="s">
        <v>267</v>
      </c>
      <c r="F29" s="91" t="s">
        <v>194</v>
      </c>
      <c r="G29" s="91"/>
      <c r="H29" s="91"/>
      <c r="I29" s="91"/>
    </row>
    <row r="30" spans="1:9" ht="72.75" customHeight="1" thickBot="1">
      <c r="A30" s="93"/>
      <c r="B30" s="74"/>
      <c r="C30" s="74"/>
      <c r="D30" s="74"/>
      <c r="E30" s="74"/>
      <c r="F30" s="14" t="s">
        <v>368</v>
      </c>
      <c r="G30" s="14" t="s">
        <v>369</v>
      </c>
      <c r="H30" s="14" t="s">
        <v>370</v>
      </c>
      <c r="I30" s="14" t="s">
        <v>195</v>
      </c>
    </row>
    <row r="31" spans="1:9" ht="13.5" customHeight="1" thickBot="1">
      <c r="A31" s="16">
        <v>1</v>
      </c>
      <c r="B31" s="17" t="s">
        <v>1</v>
      </c>
      <c r="C31" s="17">
        <v>3</v>
      </c>
      <c r="D31" s="17">
        <v>4</v>
      </c>
      <c r="E31" s="17">
        <v>5</v>
      </c>
      <c r="F31" s="17">
        <v>6</v>
      </c>
      <c r="G31" s="17">
        <v>7</v>
      </c>
      <c r="H31" s="17">
        <v>8</v>
      </c>
      <c r="I31" s="18">
        <v>9</v>
      </c>
    </row>
    <row r="32" spans="1:9" ht="12.75">
      <c r="A32" s="19" t="s">
        <v>268</v>
      </c>
      <c r="B32" s="20" t="s">
        <v>3</v>
      </c>
      <c r="C32" s="20" t="s">
        <v>4</v>
      </c>
      <c r="D32" s="21"/>
      <c r="E32" s="21"/>
      <c r="F32" s="22"/>
      <c r="G32" s="22"/>
      <c r="H32" s="22"/>
      <c r="I32" s="23"/>
    </row>
    <row r="33" spans="1:9" ht="12.75">
      <c r="A33" s="24" t="s">
        <v>269</v>
      </c>
      <c r="B33" s="12" t="s">
        <v>5</v>
      </c>
      <c r="C33" s="12" t="s">
        <v>4</v>
      </c>
      <c r="D33" s="25"/>
      <c r="E33" s="25"/>
      <c r="F33" s="26"/>
      <c r="G33" s="26"/>
      <c r="H33" s="26"/>
      <c r="I33" s="15"/>
    </row>
    <row r="34" spans="1:9" ht="12.75">
      <c r="A34" s="27" t="s">
        <v>6</v>
      </c>
      <c r="B34" s="28" t="s">
        <v>7</v>
      </c>
      <c r="C34" s="12">
        <v>100</v>
      </c>
      <c r="D34" s="25"/>
      <c r="E34" s="25"/>
      <c r="F34" s="26">
        <f>F37+F35+F47+F49+F69+E51</f>
        <v>14471259.86</v>
      </c>
      <c r="G34" s="26">
        <f>G37+G35+G47+G49+G69</f>
        <v>13425100</v>
      </c>
      <c r="H34" s="26">
        <f>H37+H35+H47+H49+H69</f>
        <v>13750500</v>
      </c>
      <c r="I34" s="15"/>
    </row>
    <row r="35" spans="1:9" ht="25.5">
      <c r="A35" s="29" t="s">
        <v>8</v>
      </c>
      <c r="B35" s="12" t="s">
        <v>9</v>
      </c>
      <c r="C35" s="12" t="s">
        <v>10</v>
      </c>
      <c r="D35" s="25"/>
      <c r="E35" s="25"/>
      <c r="F35" s="26"/>
      <c r="G35" s="26"/>
      <c r="H35" s="26"/>
      <c r="I35" s="15"/>
    </row>
    <row r="36" spans="1:9" ht="12.75">
      <c r="A36" s="30" t="s">
        <v>11</v>
      </c>
      <c r="B36" s="12" t="s">
        <v>12</v>
      </c>
      <c r="C36" s="12"/>
      <c r="D36" s="25"/>
      <c r="E36" s="25"/>
      <c r="F36" s="26"/>
      <c r="G36" s="26"/>
      <c r="H36" s="26"/>
      <c r="I36" s="15"/>
    </row>
    <row r="37" spans="1:9" ht="25.5">
      <c r="A37" s="29" t="s">
        <v>13</v>
      </c>
      <c r="B37" s="12" t="s">
        <v>14</v>
      </c>
      <c r="C37" s="12" t="s">
        <v>15</v>
      </c>
      <c r="D37" s="25"/>
      <c r="E37" s="25"/>
      <c r="F37" s="26">
        <f>F38+F46</f>
        <v>11527000</v>
      </c>
      <c r="G37" s="26">
        <f>G38+G46</f>
        <v>11022000</v>
      </c>
      <c r="H37" s="26">
        <f>H38+H46</f>
        <v>11357400</v>
      </c>
      <c r="I37" s="15"/>
    </row>
    <row r="38" spans="1:9" ht="63.75">
      <c r="A38" s="30" t="s">
        <v>294</v>
      </c>
      <c r="B38" s="12" t="s">
        <v>16</v>
      </c>
      <c r="C38" s="12" t="s">
        <v>15</v>
      </c>
      <c r="D38" s="25"/>
      <c r="E38" s="25"/>
      <c r="F38" s="26">
        <f>SUM(F40:F44)</f>
        <v>11400000</v>
      </c>
      <c r="G38" s="26">
        <f>SUM(G40:G44)</f>
        <v>10895000</v>
      </c>
      <c r="H38" s="26">
        <f>SUM(H40:H44)</f>
        <v>11265000</v>
      </c>
      <c r="I38" s="15"/>
    </row>
    <row r="39" spans="1:9" ht="12.75">
      <c r="A39" s="30" t="s">
        <v>11</v>
      </c>
      <c r="B39" s="12"/>
      <c r="C39" s="12"/>
      <c r="D39" s="25"/>
      <c r="E39" s="25"/>
      <c r="F39" s="26"/>
      <c r="G39" s="26"/>
      <c r="H39" s="26"/>
      <c r="I39" s="15"/>
    </row>
    <row r="40" spans="1:9" ht="42.75" customHeight="1">
      <c r="A40" s="31" t="s">
        <v>237</v>
      </c>
      <c r="B40" s="12"/>
      <c r="C40" s="12">
        <v>130</v>
      </c>
      <c r="D40" s="25" t="s">
        <v>390</v>
      </c>
      <c r="E40" s="25" t="s">
        <v>216</v>
      </c>
      <c r="F40" s="32">
        <v>10065000</v>
      </c>
      <c r="G40" s="32">
        <v>9584000</v>
      </c>
      <c r="H40" s="32">
        <v>10052000</v>
      </c>
      <c r="I40" s="15"/>
    </row>
    <row r="41" spans="1:9" ht="43.5" customHeight="1">
      <c r="A41" s="31" t="s">
        <v>238</v>
      </c>
      <c r="B41" s="12"/>
      <c r="C41" s="12">
        <v>130</v>
      </c>
      <c r="D41" s="25" t="s">
        <v>389</v>
      </c>
      <c r="E41" s="25" t="s">
        <v>216</v>
      </c>
      <c r="F41" s="32">
        <v>1157000</v>
      </c>
      <c r="G41" s="32">
        <v>1133000</v>
      </c>
      <c r="H41" s="32">
        <v>1035000</v>
      </c>
      <c r="I41" s="15"/>
    </row>
    <row r="42" spans="1:9" ht="89.25">
      <c r="A42" s="30" t="s">
        <v>384</v>
      </c>
      <c r="B42" s="12"/>
      <c r="C42" s="12" t="s">
        <v>15</v>
      </c>
      <c r="D42" s="25" t="s">
        <v>388</v>
      </c>
      <c r="E42" s="25" t="s">
        <v>216</v>
      </c>
      <c r="F42" s="26">
        <v>156200</v>
      </c>
      <c r="G42" s="26">
        <v>156200</v>
      </c>
      <c r="H42" s="26">
        <v>156200</v>
      </c>
      <c r="I42" s="15"/>
    </row>
    <row r="43" spans="1:9" ht="45.75" customHeight="1">
      <c r="A43" s="69" t="s">
        <v>385</v>
      </c>
      <c r="B43" s="12"/>
      <c r="C43" s="12">
        <v>130</v>
      </c>
      <c r="D43" s="25" t="s">
        <v>386</v>
      </c>
      <c r="E43" s="25" t="s">
        <v>216</v>
      </c>
      <c r="F43" s="26">
        <v>3100</v>
      </c>
      <c r="G43" s="26">
        <v>3100</v>
      </c>
      <c r="H43" s="26">
        <v>3100</v>
      </c>
      <c r="I43" s="15"/>
    </row>
    <row r="44" spans="1:9" ht="47.25" customHeight="1">
      <c r="A44" s="70"/>
      <c r="B44" s="12"/>
      <c r="C44" s="12">
        <v>130</v>
      </c>
      <c r="D44" s="25" t="s">
        <v>387</v>
      </c>
      <c r="E44" s="25" t="s">
        <v>216</v>
      </c>
      <c r="F44" s="26">
        <v>18700</v>
      </c>
      <c r="G44" s="26">
        <v>18700</v>
      </c>
      <c r="H44" s="26">
        <v>18700</v>
      </c>
      <c r="I44" s="15"/>
    </row>
    <row r="45" spans="1:9" ht="12.75">
      <c r="A45" s="30"/>
      <c r="B45" s="12">
        <v>1220</v>
      </c>
      <c r="C45" s="12"/>
      <c r="D45" s="25"/>
      <c r="E45" s="25"/>
      <c r="F45" s="26"/>
      <c r="G45" s="26"/>
      <c r="H45" s="26"/>
      <c r="I45" s="15"/>
    </row>
    <row r="46" spans="1:9" ht="25.5">
      <c r="A46" s="30" t="s">
        <v>248</v>
      </c>
      <c r="B46" s="12">
        <v>1230</v>
      </c>
      <c r="C46" s="12">
        <v>130</v>
      </c>
      <c r="D46" s="25" t="s">
        <v>290</v>
      </c>
      <c r="E46" s="25" t="s">
        <v>239</v>
      </c>
      <c r="F46" s="32">
        <v>127000</v>
      </c>
      <c r="G46" s="32">
        <v>127000</v>
      </c>
      <c r="H46" s="32">
        <v>92400</v>
      </c>
      <c r="I46" s="15"/>
    </row>
    <row r="47" spans="1:9" ht="25.5">
      <c r="A47" s="29" t="s">
        <v>17</v>
      </c>
      <c r="B47" s="12" t="s">
        <v>18</v>
      </c>
      <c r="C47" s="12" t="s">
        <v>19</v>
      </c>
      <c r="D47" s="25"/>
      <c r="E47" s="25"/>
      <c r="F47" s="26"/>
      <c r="G47" s="26"/>
      <c r="H47" s="26"/>
      <c r="I47" s="15"/>
    </row>
    <row r="48" spans="1:9" ht="12.75">
      <c r="A48" s="30" t="s">
        <v>11</v>
      </c>
      <c r="B48" s="12" t="s">
        <v>20</v>
      </c>
      <c r="C48" s="12" t="s">
        <v>19</v>
      </c>
      <c r="D48" s="25"/>
      <c r="E48" s="25"/>
      <c r="F48" s="26"/>
      <c r="G48" s="26"/>
      <c r="H48" s="26"/>
      <c r="I48" s="15"/>
    </row>
    <row r="49" spans="1:9" ht="12.75">
      <c r="A49" s="29" t="s">
        <v>21</v>
      </c>
      <c r="B49" s="12" t="s">
        <v>22</v>
      </c>
      <c r="C49" s="12" t="s">
        <v>23</v>
      </c>
      <c r="D49" s="25"/>
      <c r="E49" s="25"/>
      <c r="F49" s="26">
        <f>F51+F67</f>
        <v>2944259.86</v>
      </c>
      <c r="G49" s="26">
        <f>G51+G67</f>
        <v>2403100</v>
      </c>
      <c r="H49" s="26">
        <f>H51+H67</f>
        <v>2393100</v>
      </c>
      <c r="I49" s="15"/>
    </row>
    <row r="50" spans="1:9" ht="12.75">
      <c r="A50" s="30" t="s">
        <v>11</v>
      </c>
      <c r="B50" s="12"/>
      <c r="C50" s="12"/>
      <c r="D50" s="25"/>
      <c r="E50" s="25"/>
      <c r="F50" s="26"/>
      <c r="G50" s="26"/>
      <c r="H50" s="26"/>
      <c r="I50" s="15"/>
    </row>
    <row r="51" spans="1:9" ht="12.75">
      <c r="A51" s="30" t="s">
        <v>293</v>
      </c>
      <c r="B51" s="12">
        <v>1410</v>
      </c>
      <c r="C51" s="12">
        <v>150</v>
      </c>
      <c r="D51" s="25"/>
      <c r="E51" s="25"/>
      <c r="F51" s="26">
        <f>SUM(F53:F66)</f>
        <v>2944259.86</v>
      </c>
      <c r="G51" s="26">
        <f>SUM(G53:G66)</f>
        <v>2403100</v>
      </c>
      <c r="H51" s="26">
        <f>SUM(H53:H66)</f>
        <v>2393100</v>
      </c>
      <c r="I51" s="15"/>
    </row>
    <row r="52" spans="1:9" ht="12.75">
      <c r="A52" s="30" t="s">
        <v>11</v>
      </c>
      <c r="B52" s="12"/>
      <c r="C52" s="12"/>
      <c r="D52" s="25"/>
      <c r="E52" s="25"/>
      <c r="F52" s="26"/>
      <c r="G52" s="26"/>
      <c r="H52" s="26"/>
      <c r="I52" s="15"/>
    </row>
    <row r="53" spans="1:9" ht="28.5" customHeight="1">
      <c r="A53" s="31" t="s">
        <v>241</v>
      </c>
      <c r="B53" s="12"/>
      <c r="C53" s="15">
        <v>150</v>
      </c>
      <c r="D53" s="25" t="s">
        <v>391</v>
      </c>
      <c r="E53" s="25" t="s">
        <v>242</v>
      </c>
      <c r="F53" s="32">
        <v>1611100</v>
      </c>
      <c r="G53" s="32">
        <v>1611100</v>
      </c>
      <c r="H53" s="32">
        <v>1611100</v>
      </c>
      <c r="I53" s="15"/>
    </row>
    <row r="54" spans="1:9" ht="62.25" customHeight="1" hidden="1">
      <c r="A54" s="31" t="s">
        <v>286</v>
      </c>
      <c r="B54" s="12"/>
      <c r="C54" s="15">
        <v>150</v>
      </c>
      <c r="D54" s="33" t="s">
        <v>291</v>
      </c>
      <c r="E54" s="25" t="s">
        <v>242</v>
      </c>
      <c r="F54" s="32"/>
      <c r="G54" s="32"/>
      <c r="H54" s="32"/>
      <c r="I54" s="15"/>
    </row>
    <row r="55" spans="1:9" ht="76.5" hidden="1">
      <c r="A55" s="31" t="s">
        <v>287</v>
      </c>
      <c r="B55" s="12"/>
      <c r="C55" s="15">
        <v>150</v>
      </c>
      <c r="D55" s="25" t="s">
        <v>288</v>
      </c>
      <c r="E55" s="25" t="s">
        <v>242</v>
      </c>
      <c r="F55" s="32"/>
      <c r="G55" s="32"/>
      <c r="H55" s="32"/>
      <c r="I55" s="15"/>
    </row>
    <row r="56" spans="1:9" ht="76.5" hidden="1">
      <c r="A56" s="31" t="s">
        <v>287</v>
      </c>
      <c r="B56" s="12"/>
      <c r="C56" s="15">
        <v>150</v>
      </c>
      <c r="D56" s="25" t="s">
        <v>289</v>
      </c>
      <c r="E56" s="25" t="s">
        <v>242</v>
      </c>
      <c r="F56" s="32"/>
      <c r="G56" s="32"/>
      <c r="H56" s="32"/>
      <c r="I56" s="15"/>
    </row>
    <row r="57" spans="1:9" ht="185.25" customHeight="1">
      <c r="A57" s="31" t="s">
        <v>418</v>
      </c>
      <c r="B57" s="12"/>
      <c r="C57" s="15">
        <v>150</v>
      </c>
      <c r="D57" s="25" t="s">
        <v>417</v>
      </c>
      <c r="E57" s="25" t="s">
        <v>242</v>
      </c>
      <c r="F57" s="32">
        <v>235810.26</v>
      </c>
      <c r="G57" s="32"/>
      <c r="H57" s="32"/>
      <c r="I57" s="15"/>
    </row>
    <row r="58" spans="1:9" ht="18.75" customHeight="1" hidden="1">
      <c r="A58" s="31" t="s">
        <v>354</v>
      </c>
      <c r="B58" s="12"/>
      <c r="C58" s="15">
        <v>150</v>
      </c>
      <c r="D58" s="25" t="s">
        <v>355</v>
      </c>
      <c r="E58" s="25" t="s">
        <v>242</v>
      </c>
      <c r="F58" s="32"/>
      <c r="G58" s="32"/>
      <c r="H58" s="32"/>
      <c r="I58" s="15"/>
    </row>
    <row r="59" spans="1:9" ht="69" customHeight="1">
      <c r="A59" s="31" t="s">
        <v>382</v>
      </c>
      <c r="B59" s="12"/>
      <c r="C59" s="15">
        <v>150</v>
      </c>
      <c r="D59" s="25" t="s">
        <v>383</v>
      </c>
      <c r="E59" s="25" t="s">
        <v>242</v>
      </c>
      <c r="F59" s="32">
        <v>121000</v>
      </c>
      <c r="G59" s="32">
        <v>111000</v>
      </c>
      <c r="H59" s="32">
        <v>101000</v>
      </c>
      <c r="I59" s="15"/>
    </row>
    <row r="60" spans="1:9" ht="190.5" customHeight="1">
      <c r="A60" s="31" t="s">
        <v>337</v>
      </c>
      <c r="B60" s="12"/>
      <c r="C60" s="15">
        <v>150</v>
      </c>
      <c r="D60" s="25" t="s">
        <v>381</v>
      </c>
      <c r="E60" s="25" t="s">
        <v>242</v>
      </c>
      <c r="F60" s="32">
        <v>51000</v>
      </c>
      <c r="G60" s="32">
        <v>56000</v>
      </c>
      <c r="H60" s="32">
        <v>56000</v>
      </c>
      <c r="I60" s="15"/>
    </row>
    <row r="61" spans="1:9" ht="89.25" customHeight="1">
      <c r="A61" s="31" t="s">
        <v>404</v>
      </c>
      <c r="B61" s="12"/>
      <c r="C61" s="15">
        <v>150</v>
      </c>
      <c r="D61" s="25" t="s">
        <v>405</v>
      </c>
      <c r="E61" s="25" t="s">
        <v>242</v>
      </c>
      <c r="F61" s="32">
        <v>677000</v>
      </c>
      <c r="G61" s="32">
        <v>625000</v>
      </c>
      <c r="H61" s="32">
        <v>625000</v>
      </c>
      <c r="I61" s="15"/>
    </row>
    <row r="62" spans="1:9" ht="47.25" customHeight="1">
      <c r="A62" s="31" t="s">
        <v>413</v>
      </c>
      <c r="B62" s="12"/>
      <c r="C62" s="15">
        <v>150</v>
      </c>
      <c r="D62" s="25" t="s">
        <v>414</v>
      </c>
      <c r="E62" s="25" t="s">
        <v>242</v>
      </c>
      <c r="F62" s="32">
        <v>135903.74</v>
      </c>
      <c r="G62" s="32"/>
      <c r="H62" s="32"/>
      <c r="I62" s="15"/>
    </row>
    <row r="63" spans="1:9" ht="78" customHeight="1">
      <c r="A63" s="31" t="s">
        <v>415</v>
      </c>
      <c r="B63" s="12"/>
      <c r="C63" s="15">
        <v>150</v>
      </c>
      <c r="D63" s="25" t="s">
        <v>416</v>
      </c>
      <c r="E63" s="25" t="s">
        <v>242</v>
      </c>
      <c r="F63" s="32">
        <v>76445.86</v>
      </c>
      <c r="G63" s="32"/>
      <c r="H63" s="32"/>
      <c r="I63" s="15"/>
    </row>
    <row r="64" spans="1:9" ht="144.75" customHeight="1">
      <c r="A64" s="31" t="s">
        <v>354</v>
      </c>
      <c r="B64" s="12"/>
      <c r="C64" s="15">
        <v>150</v>
      </c>
      <c r="D64" s="25" t="s">
        <v>421</v>
      </c>
      <c r="E64" s="25" t="s">
        <v>242</v>
      </c>
      <c r="F64" s="32">
        <v>36000</v>
      </c>
      <c r="G64" s="32"/>
      <c r="H64" s="32"/>
      <c r="I64" s="15"/>
    </row>
    <row r="65" spans="1:9" ht="78" customHeight="1">
      <c r="A65" s="31"/>
      <c r="B65" s="12"/>
      <c r="C65" s="15"/>
      <c r="D65" s="25"/>
      <c r="E65" s="25"/>
      <c r="F65" s="32"/>
      <c r="G65" s="32"/>
      <c r="H65" s="32"/>
      <c r="I65" s="15"/>
    </row>
    <row r="66" spans="1:9" ht="12.75">
      <c r="A66" s="34"/>
      <c r="B66" s="12"/>
      <c r="C66" s="15"/>
      <c r="D66" s="25"/>
      <c r="E66" s="25"/>
      <c r="F66" s="32"/>
      <c r="G66" s="32"/>
      <c r="H66" s="32"/>
      <c r="I66" s="15"/>
    </row>
    <row r="67" spans="1:9" ht="25.5">
      <c r="A67" s="30" t="s">
        <v>240</v>
      </c>
      <c r="B67" s="12">
        <v>1420</v>
      </c>
      <c r="C67" s="12">
        <v>150</v>
      </c>
      <c r="D67" s="25" t="s">
        <v>285</v>
      </c>
      <c r="E67" s="25" t="s">
        <v>239</v>
      </c>
      <c r="F67" s="32"/>
      <c r="G67" s="32"/>
      <c r="H67" s="32"/>
      <c r="I67" s="15"/>
    </row>
    <row r="68" spans="1:9" ht="12.75">
      <c r="A68" s="30" t="s">
        <v>28</v>
      </c>
      <c r="B68" s="12">
        <v>1430</v>
      </c>
      <c r="C68" s="12">
        <v>150</v>
      </c>
      <c r="D68" s="25"/>
      <c r="E68" s="25"/>
      <c r="F68" s="26"/>
      <c r="G68" s="26"/>
      <c r="H68" s="26"/>
      <c r="I68" s="15"/>
    </row>
    <row r="69" spans="1:9" ht="12.75">
      <c r="A69" s="29" t="s">
        <v>24</v>
      </c>
      <c r="B69" s="12" t="s">
        <v>25</v>
      </c>
      <c r="C69" s="12" t="s">
        <v>26</v>
      </c>
      <c r="D69" s="25"/>
      <c r="E69" s="25"/>
      <c r="F69" s="26">
        <f>F71+F72</f>
        <v>0</v>
      </c>
      <c r="G69" s="26">
        <f>G71+G72</f>
        <v>0</v>
      </c>
      <c r="H69" s="26">
        <f>H71+H72</f>
        <v>0</v>
      </c>
      <c r="I69" s="15"/>
    </row>
    <row r="70" spans="1:9" ht="12.75">
      <c r="A70" s="30" t="s">
        <v>11</v>
      </c>
      <c r="B70" s="12" t="s">
        <v>27</v>
      </c>
      <c r="C70" s="12" t="s">
        <v>26</v>
      </c>
      <c r="D70" s="25"/>
      <c r="E70" s="25"/>
      <c r="F70" s="26"/>
      <c r="G70" s="26"/>
      <c r="H70" s="26"/>
      <c r="I70" s="15"/>
    </row>
    <row r="71" spans="1:9" ht="12.75">
      <c r="A71" s="35" t="s">
        <v>247</v>
      </c>
      <c r="B71" s="12"/>
      <c r="C71" s="12">
        <v>180</v>
      </c>
      <c r="D71" s="25" t="s">
        <v>285</v>
      </c>
      <c r="E71" s="25" t="s">
        <v>239</v>
      </c>
      <c r="F71" s="32"/>
      <c r="G71" s="32"/>
      <c r="H71" s="32"/>
      <c r="I71" s="15"/>
    </row>
    <row r="72" spans="1:9" ht="9" customHeight="1">
      <c r="A72" s="29"/>
      <c r="B72" s="12"/>
      <c r="C72" s="12"/>
      <c r="D72" s="25"/>
      <c r="E72" s="25"/>
      <c r="F72" s="32"/>
      <c r="G72" s="32"/>
      <c r="H72" s="32"/>
      <c r="I72" s="15"/>
    </row>
    <row r="73" spans="1:9" ht="12.75">
      <c r="A73" s="29" t="s">
        <v>29</v>
      </c>
      <c r="B73" s="12" t="s">
        <v>30</v>
      </c>
      <c r="C73" s="12">
        <v>0</v>
      </c>
      <c r="D73" s="25"/>
      <c r="E73" s="25"/>
      <c r="F73" s="26"/>
      <c r="G73" s="26"/>
      <c r="H73" s="26"/>
      <c r="I73" s="15"/>
    </row>
    <row r="74" spans="1:9" ht="12.75">
      <c r="A74" s="30" t="s">
        <v>11</v>
      </c>
      <c r="B74" s="12">
        <v>0</v>
      </c>
      <c r="C74" s="12">
        <v>0</v>
      </c>
      <c r="D74" s="25"/>
      <c r="E74" s="25"/>
      <c r="F74" s="26"/>
      <c r="G74" s="26"/>
      <c r="H74" s="26"/>
      <c r="I74" s="15"/>
    </row>
    <row r="75" spans="1:9" ht="12.75">
      <c r="A75" s="29" t="s">
        <v>270</v>
      </c>
      <c r="B75" s="12" t="s">
        <v>31</v>
      </c>
      <c r="C75" s="12" t="s">
        <v>4</v>
      </c>
      <c r="D75" s="25"/>
      <c r="E75" s="25"/>
      <c r="F75" s="26"/>
      <c r="G75" s="26"/>
      <c r="H75" s="26"/>
      <c r="I75" s="15"/>
    </row>
    <row r="76" spans="1:9" ht="38.25">
      <c r="A76" s="30" t="s">
        <v>32</v>
      </c>
      <c r="B76" s="12" t="s">
        <v>33</v>
      </c>
      <c r="C76" s="12" t="s">
        <v>34</v>
      </c>
      <c r="D76" s="25"/>
      <c r="E76" s="25"/>
      <c r="F76" s="26"/>
      <c r="G76" s="26"/>
      <c r="H76" s="26"/>
      <c r="I76" s="15"/>
    </row>
  </sheetData>
  <sheetProtection/>
  <mergeCells count="25">
    <mergeCell ref="F2:I5"/>
    <mergeCell ref="A17:I17"/>
    <mergeCell ref="F29:I29"/>
    <mergeCell ref="A29:A30"/>
    <mergeCell ref="B29:B30"/>
    <mergeCell ref="C29:C30"/>
    <mergeCell ref="D29:D30"/>
    <mergeCell ref="F8:I8"/>
    <mergeCell ref="F9:I9"/>
    <mergeCell ref="F10:I10"/>
    <mergeCell ref="G7:I7"/>
    <mergeCell ref="H13:I13"/>
    <mergeCell ref="A20:A21"/>
    <mergeCell ref="B20:G20"/>
    <mergeCell ref="B21:G21"/>
    <mergeCell ref="F11:I11"/>
    <mergeCell ref="F12:G12"/>
    <mergeCell ref="H12:I12"/>
    <mergeCell ref="F13:G13"/>
    <mergeCell ref="A43:A44"/>
    <mergeCell ref="B27:D27"/>
    <mergeCell ref="E29:E30"/>
    <mergeCell ref="G14:H14"/>
    <mergeCell ref="B23:G24"/>
    <mergeCell ref="A23:A24"/>
  </mergeCells>
  <printOptions/>
  <pageMargins left="0.5118110236220472" right="0.31496062992125984" top="0.35433070866141736" bottom="0.35433070866141736" header="0.31496062992125984" footer="0"/>
  <pageSetup horizontalDpi="600" verticalDpi="600" orientation="portrait" paperSize="9" scale="55" r:id="rId1"/>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I124"/>
  <sheetViews>
    <sheetView view="pageBreakPreview" zoomScale="75" zoomScaleSheetLayoutView="75" zoomScalePageLayoutView="0" workbookViewId="0" topLeftCell="A1">
      <selection activeCell="H34" sqref="H34"/>
    </sheetView>
  </sheetViews>
  <sheetFormatPr defaultColWidth="33.7109375" defaultRowHeight="15"/>
  <cols>
    <col min="1" max="1" width="65.421875" style="3" customWidth="1"/>
    <col min="2" max="2" width="10.140625" style="3" customWidth="1"/>
    <col min="3" max="3" width="11.8515625" style="3" customWidth="1"/>
    <col min="4" max="4" width="27.00390625" style="3" customWidth="1"/>
    <col min="5" max="5" width="12.28125" style="3" customWidth="1"/>
    <col min="6" max="6" width="18.28125" style="3" customWidth="1"/>
    <col min="7" max="7" width="16.57421875" style="3" customWidth="1"/>
    <col min="8" max="8" width="15.7109375" style="3" customWidth="1"/>
    <col min="9" max="9" width="14.57421875" style="3" customWidth="1"/>
    <col min="10" max="16384" width="33.7109375" style="3" customWidth="1"/>
  </cols>
  <sheetData>
    <row r="1" spans="1:9" ht="18.75">
      <c r="A1" s="62" t="s">
        <v>0</v>
      </c>
      <c r="B1" s="62" t="s">
        <v>190</v>
      </c>
      <c r="C1" s="62" t="s">
        <v>191</v>
      </c>
      <c r="D1" s="62" t="s">
        <v>192</v>
      </c>
      <c r="E1" s="62" t="s">
        <v>193</v>
      </c>
      <c r="F1" s="64" t="s">
        <v>194</v>
      </c>
      <c r="G1" s="64"/>
      <c r="H1" s="64"/>
      <c r="I1" s="64"/>
    </row>
    <row r="2" spans="1:9" ht="80.25" customHeight="1" thickBot="1">
      <c r="A2" s="63"/>
      <c r="B2" s="63"/>
      <c r="C2" s="63"/>
      <c r="D2" s="63"/>
      <c r="E2" s="63"/>
      <c r="F2" s="14" t="s">
        <v>375</v>
      </c>
      <c r="G2" s="14" t="s">
        <v>376</v>
      </c>
      <c r="H2" s="14" t="s">
        <v>377</v>
      </c>
      <c r="I2" s="14" t="s">
        <v>195</v>
      </c>
    </row>
    <row r="3" spans="1:9" ht="18.75">
      <c r="A3" s="36">
        <v>1</v>
      </c>
      <c r="B3" s="37" t="s">
        <v>1</v>
      </c>
      <c r="C3" s="37">
        <v>3</v>
      </c>
      <c r="D3" s="38">
        <v>4</v>
      </c>
      <c r="E3" s="38">
        <v>5</v>
      </c>
      <c r="F3" s="38">
        <v>6</v>
      </c>
      <c r="G3" s="38">
        <v>7</v>
      </c>
      <c r="H3" s="38">
        <v>8</v>
      </c>
      <c r="I3" s="39">
        <v>9</v>
      </c>
    </row>
    <row r="4" spans="1:9" ht="18.75">
      <c r="A4" s="27" t="s">
        <v>35</v>
      </c>
      <c r="B4" s="6" t="s">
        <v>36</v>
      </c>
      <c r="C4" s="6" t="s">
        <v>4</v>
      </c>
      <c r="D4" s="40"/>
      <c r="E4" s="40"/>
      <c r="F4" s="42">
        <f>F5+F49+F55+F59+F63+F65</f>
        <v>14471259.86</v>
      </c>
      <c r="G4" s="42">
        <f>G5+G49+G55+G59+G63+G65</f>
        <v>13425100</v>
      </c>
      <c r="H4" s="42">
        <f>H5+H49+H55+H59+H63+H65</f>
        <v>13750500</v>
      </c>
      <c r="I4" s="42">
        <f>I5+I49+I55+I59+I63+I65</f>
        <v>0</v>
      </c>
    </row>
    <row r="5" spans="1:9" ht="27">
      <c r="A5" s="24" t="s">
        <v>37</v>
      </c>
      <c r="B5" s="43" t="s">
        <v>38</v>
      </c>
      <c r="C5" s="43" t="s">
        <v>4</v>
      </c>
      <c r="D5" s="40"/>
      <c r="E5" s="40"/>
      <c r="F5" s="42">
        <f>F6+F18+F29+F30+F44+F45+F46</f>
        <v>13231800</v>
      </c>
      <c r="G5" s="42">
        <f>G6+G18+G29+G30+G44+G45+G46</f>
        <v>12668800</v>
      </c>
      <c r="H5" s="42">
        <f>H6+H18+H29+H30+H44+H45+H46</f>
        <v>13039800</v>
      </c>
      <c r="I5" s="42">
        <f>I6+I18+I29+I30+I44+I45+I46</f>
        <v>0</v>
      </c>
    </row>
    <row r="6" spans="1:9" ht="21" customHeight="1">
      <c r="A6" s="24" t="s">
        <v>215</v>
      </c>
      <c r="B6" s="43">
        <v>2110</v>
      </c>
      <c r="C6" s="43"/>
      <c r="D6" s="40"/>
      <c r="E6" s="40"/>
      <c r="F6" s="42">
        <f>SUM(F7:F17)</f>
        <v>10144000</v>
      </c>
      <c r="G6" s="42">
        <f>SUM(G7:G17)</f>
        <v>9693685</v>
      </c>
      <c r="H6" s="42">
        <f>SUM(H7:H17)</f>
        <v>9978835</v>
      </c>
      <c r="I6" s="42">
        <f>SUM(I7:I17)</f>
        <v>0</v>
      </c>
    </row>
    <row r="7" spans="1:9" ht="21" customHeight="1">
      <c r="A7" s="31" t="s">
        <v>261</v>
      </c>
      <c r="B7" s="43"/>
      <c r="C7" s="43" t="s">
        <v>39</v>
      </c>
      <c r="D7" s="40" t="s">
        <v>243</v>
      </c>
      <c r="E7" s="40" t="s">
        <v>216</v>
      </c>
      <c r="F7" s="42">
        <v>850200</v>
      </c>
      <c r="G7" s="42">
        <v>832550</v>
      </c>
      <c r="H7" s="42">
        <v>761100</v>
      </c>
      <c r="I7" s="42"/>
    </row>
    <row r="8" spans="1:9" ht="20.25" customHeight="1">
      <c r="A8" s="31" t="s">
        <v>262</v>
      </c>
      <c r="B8" s="43"/>
      <c r="C8" s="43">
        <v>111</v>
      </c>
      <c r="D8" s="40" t="s">
        <v>296</v>
      </c>
      <c r="E8" s="40" t="s">
        <v>216</v>
      </c>
      <c r="F8" s="42">
        <v>7678100</v>
      </c>
      <c r="G8" s="42">
        <v>7293000</v>
      </c>
      <c r="H8" s="42">
        <v>7657300</v>
      </c>
      <c r="I8" s="42"/>
    </row>
    <row r="9" spans="1:9" ht="19.5" customHeight="1">
      <c r="A9" s="31" t="s">
        <v>392</v>
      </c>
      <c r="B9" s="43"/>
      <c r="C9" s="43">
        <v>111</v>
      </c>
      <c r="D9" s="40" t="s">
        <v>357</v>
      </c>
      <c r="E9" s="40" t="s">
        <v>242</v>
      </c>
      <c r="F9" s="42">
        <v>119200</v>
      </c>
      <c r="G9" s="42">
        <v>119200</v>
      </c>
      <c r="H9" s="42">
        <v>119200</v>
      </c>
      <c r="I9" s="42"/>
    </row>
    <row r="10" spans="1:9" ht="20.25" customHeight="1">
      <c r="A10" s="31" t="s">
        <v>394</v>
      </c>
      <c r="B10" s="43"/>
      <c r="C10" s="43">
        <v>111</v>
      </c>
      <c r="D10" s="40" t="s">
        <v>319</v>
      </c>
      <c r="E10" s="40" t="s">
        <v>242</v>
      </c>
      <c r="F10" s="42">
        <v>2350</v>
      </c>
      <c r="G10" s="42">
        <v>2350</v>
      </c>
      <c r="H10" s="42">
        <v>2350</v>
      </c>
      <c r="I10" s="42"/>
    </row>
    <row r="11" spans="1:9" ht="21" customHeight="1">
      <c r="A11" s="31" t="s">
        <v>395</v>
      </c>
      <c r="B11" s="43"/>
      <c r="C11" s="43">
        <v>111</v>
      </c>
      <c r="D11" s="40" t="s">
        <v>322</v>
      </c>
      <c r="E11" s="40" t="s">
        <v>242</v>
      </c>
      <c r="F11" s="42">
        <v>14285</v>
      </c>
      <c r="G11" s="42">
        <v>14285</v>
      </c>
      <c r="H11" s="42">
        <v>14285</v>
      </c>
      <c r="I11" s="42"/>
    </row>
    <row r="12" spans="1:9" ht="20.25" customHeight="1">
      <c r="A12" s="31" t="s">
        <v>325</v>
      </c>
      <c r="B12" s="43"/>
      <c r="C12" s="43">
        <v>111</v>
      </c>
      <c r="D12" s="40" t="s">
        <v>328</v>
      </c>
      <c r="E12" s="40" t="s">
        <v>242</v>
      </c>
      <c r="F12" s="42">
        <v>92165</v>
      </c>
      <c r="G12" s="42">
        <v>84500</v>
      </c>
      <c r="H12" s="42">
        <v>76800</v>
      </c>
      <c r="I12" s="42"/>
    </row>
    <row r="13" spans="1:9" ht="19.5" customHeight="1">
      <c r="A13" s="31" t="s">
        <v>263</v>
      </c>
      <c r="B13" s="43"/>
      <c r="C13" s="43">
        <v>111</v>
      </c>
      <c r="D13" s="40" t="s">
        <v>313</v>
      </c>
      <c r="E13" s="40" t="s">
        <v>242</v>
      </c>
      <c r="F13" s="42">
        <v>869300</v>
      </c>
      <c r="G13" s="42">
        <v>869300</v>
      </c>
      <c r="H13" s="42">
        <v>869300</v>
      </c>
      <c r="I13" s="42"/>
    </row>
    <row r="14" spans="1:9" ht="21.75" customHeight="1">
      <c r="A14" s="31" t="s">
        <v>406</v>
      </c>
      <c r="B14" s="43"/>
      <c r="C14" s="43">
        <v>111</v>
      </c>
      <c r="D14" s="40" t="s">
        <v>409</v>
      </c>
      <c r="E14" s="40" t="s">
        <v>242</v>
      </c>
      <c r="F14" s="42">
        <v>518400</v>
      </c>
      <c r="G14" s="42">
        <v>478500</v>
      </c>
      <c r="H14" s="42">
        <v>478500</v>
      </c>
      <c r="I14" s="42"/>
    </row>
    <row r="15" spans="1:9" ht="0.75" customHeight="1" hidden="1">
      <c r="A15" s="31" t="s">
        <v>360</v>
      </c>
      <c r="B15" s="43"/>
      <c r="C15" s="43">
        <v>111</v>
      </c>
      <c r="D15" s="40" t="s">
        <v>361</v>
      </c>
      <c r="E15" s="40" t="s">
        <v>242</v>
      </c>
      <c r="F15" s="42"/>
      <c r="G15" s="42"/>
      <c r="H15" s="42"/>
      <c r="I15" s="42"/>
    </row>
    <row r="16" spans="1:9" ht="15.75" customHeight="1" hidden="1">
      <c r="A16" s="31" t="s">
        <v>367</v>
      </c>
      <c r="B16" s="43"/>
      <c r="C16" s="43">
        <v>111</v>
      </c>
      <c r="D16" s="40" t="s">
        <v>365</v>
      </c>
      <c r="E16" s="40" t="s">
        <v>242</v>
      </c>
      <c r="F16" s="42"/>
      <c r="G16" s="42"/>
      <c r="H16" s="42"/>
      <c r="I16" s="42"/>
    </row>
    <row r="17" spans="1:9" ht="18.75">
      <c r="A17" s="31"/>
      <c r="B17" s="43"/>
      <c r="C17" s="43"/>
      <c r="D17" s="40"/>
      <c r="E17" s="40"/>
      <c r="F17" s="42"/>
      <c r="G17" s="42"/>
      <c r="H17" s="42"/>
      <c r="I17" s="42"/>
    </row>
    <row r="18" spans="1:9" ht="15.75" customHeight="1">
      <c r="A18" s="24" t="s">
        <v>40</v>
      </c>
      <c r="B18" s="43" t="s">
        <v>41</v>
      </c>
      <c r="C18" s="43" t="s">
        <v>42</v>
      </c>
      <c r="D18" s="40"/>
      <c r="E18" s="40"/>
      <c r="F18" s="42">
        <f>SUM(F19:F28)</f>
        <v>47150</v>
      </c>
      <c r="G18" s="42">
        <f>SUM(G19:G28)</f>
        <v>47150</v>
      </c>
      <c r="H18" s="42">
        <f>SUM(H19:H28)</f>
        <v>47150</v>
      </c>
      <c r="I18" s="42">
        <f>SUM(I19:I28)</f>
        <v>0</v>
      </c>
    </row>
    <row r="19" spans="1:9" ht="31.5" customHeight="1">
      <c r="A19" s="24" t="s">
        <v>297</v>
      </c>
      <c r="B19" s="43"/>
      <c r="C19" s="43">
        <v>111</v>
      </c>
      <c r="D19" s="40" t="s">
        <v>299</v>
      </c>
      <c r="E19" s="40" t="s">
        <v>216</v>
      </c>
      <c r="F19" s="42">
        <v>7000</v>
      </c>
      <c r="G19" s="42">
        <v>7000</v>
      </c>
      <c r="H19" s="42">
        <v>7000</v>
      </c>
      <c r="I19" s="42"/>
    </row>
    <row r="20" spans="1:9" ht="19.5" customHeight="1">
      <c r="A20" s="24" t="s">
        <v>298</v>
      </c>
      <c r="B20" s="43"/>
      <c r="C20" s="43">
        <v>111</v>
      </c>
      <c r="D20" s="40" t="s">
        <v>300</v>
      </c>
      <c r="E20" s="40" t="s">
        <v>216</v>
      </c>
      <c r="F20" s="42">
        <v>30000</v>
      </c>
      <c r="G20" s="42">
        <v>30000</v>
      </c>
      <c r="H20" s="42">
        <v>30000</v>
      </c>
      <c r="I20" s="42"/>
    </row>
    <row r="21" spans="1:9" ht="22.5" customHeight="1" hidden="1">
      <c r="A21" s="24" t="s">
        <v>311</v>
      </c>
      <c r="B21" s="43"/>
      <c r="C21" s="43">
        <v>112</v>
      </c>
      <c r="D21" s="40" t="s">
        <v>300</v>
      </c>
      <c r="E21" s="40" t="s">
        <v>216</v>
      </c>
      <c r="F21" s="42"/>
      <c r="G21" s="42"/>
      <c r="H21" s="42"/>
      <c r="I21" s="42"/>
    </row>
    <row r="22" spans="1:9" ht="28.5" customHeight="1">
      <c r="A22" s="24" t="s">
        <v>318</v>
      </c>
      <c r="B22" s="43"/>
      <c r="C22" s="43">
        <v>111</v>
      </c>
      <c r="D22" s="40" t="s">
        <v>312</v>
      </c>
      <c r="E22" s="40" t="s">
        <v>242</v>
      </c>
      <c r="F22" s="42">
        <v>6000</v>
      </c>
      <c r="G22" s="42">
        <v>6000</v>
      </c>
      <c r="H22" s="42">
        <v>6000</v>
      </c>
      <c r="I22" s="42"/>
    </row>
    <row r="23" spans="1:9" ht="19.5" customHeight="1">
      <c r="A23" s="24" t="s">
        <v>401</v>
      </c>
      <c r="B23" s="43"/>
      <c r="C23" s="43">
        <v>111</v>
      </c>
      <c r="D23" s="40" t="s">
        <v>412</v>
      </c>
      <c r="E23" s="40" t="s">
        <v>242</v>
      </c>
      <c r="F23" s="42">
        <v>1000</v>
      </c>
      <c r="G23" s="42">
        <v>1000</v>
      </c>
      <c r="H23" s="42">
        <v>1000</v>
      </c>
      <c r="I23" s="42"/>
    </row>
    <row r="24" spans="1:9" ht="20.25" customHeight="1">
      <c r="A24" s="24" t="s">
        <v>402</v>
      </c>
      <c r="B24" s="43"/>
      <c r="C24" s="43">
        <v>111</v>
      </c>
      <c r="D24" s="40" t="s">
        <v>320</v>
      </c>
      <c r="E24" s="40" t="s">
        <v>242</v>
      </c>
      <c r="F24" s="42">
        <v>50</v>
      </c>
      <c r="G24" s="42">
        <v>50</v>
      </c>
      <c r="H24" s="42">
        <v>50</v>
      </c>
      <c r="I24" s="42"/>
    </row>
    <row r="25" spans="1:9" ht="21" customHeight="1">
      <c r="A25" s="24" t="s">
        <v>402</v>
      </c>
      <c r="B25" s="43"/>
      <c r="C25" s="43">
        <v>111</v>
      </c>
      <c r="D25" s="40" t="s">
        <v>323</v>
      </c>
      <c r="E25" s="40" t="s">
        <v>242</v>
      </c>
      <c r="F25" s="42">
        <v>100</v>
      </c>
      <c r="G25" s="42">
        <v>100</v>
      </c>
      <c r="H25" s="42">
        <v>100</v>
      </c>
      <c r="I25" s="42"/>
    </row>
    <row r="26" spans="1:9" ht="23.25" customHeight="1">
      <c r="A26" s="24" t="s">
        <v>403</v>
      </c>
      <c r="B26" s="43"/>
      <c r="C26" s="43">
        <v>111</v>
      </c>
      <c r="D26" s="40" t="s">
        <v>327</v>
      </c>
      <c r="E26" s="40" t="s">
        <v>242</v>
      </c>
      <c r="F26" s="42">
        <v>1000</v>
      </c>
      <c r="G26" s="42">
        <v>1000</v>
      </c>
      <c r="H26" s="42">
        <v>1000</v>
      </c>
      <c r="I26" s="42"/>
    </row>
    <row r="27" spans="1:9" ht="21" customHeight="1">
      <c r="A27" s="24" t="s">
        <v>407</v>
      </c>
      <c r="B27" s="43"/>
      <c r="C27" s="43">
        <v>111</v>
      </c>
      <c r="D27" s="40" t="s">
        <v>410</v>
      </c>
      <c r="E27" s="40" t="s">
        <v>242</v>
      </c>
      <c r="F27" s="42">
        <v>2000</v>
      </c>
      <c r="G27" s="42">
        <v>2000</v>
      </c>
      <c r="H27" s="42">
        <v>2000</v>
      </c>
      <c r="I27" s="42"/>
    </row>
    <row r="28" spans="1:9" ht="18.75">
      <c r="A28" s="24"/>
      <c r="B28" s="43"/>
      <c r="C28" s="43"/>
      <c r="D28" s="40"/>
      <c r="E28" s="40"/>
      <c r="F28" s="42"/>
      <c r="G28" s="42"/>
      <c r="H28" s="42"/>
      <c r="I28" s="42"/>
    </row>
    <row r="29" spans="1:9" ht="27">
      <c r="A29" s="24" t="s">
        <v>43</v>
      </c>
      <c r="B29" s="43" t="s">
        <v>44</v>
      </c>
      <c r="C29" s="43" t="s">
        <v>45</v>
      </c>
      <c r="D29" s="40"/>
      <c r="E29" s="40"/>
      <c r="F29" s="42"/>
      <c r="G29" s="42"/>
      <c r="H29" s="42"/>
      <c r="I29" s="42"/>
    </row>
    <row r="30" spans="1:9" ht="27">
      <c r="A30" s="24" t="s">
        <v>46</v>
      </c>
      <c r="B30" s="43" t="s">
        <v>47</v>
      </c>
      <c r="C30" s="43" t="s">
        <v>48</v>
      </c>
      <c r="D30" s="40"/>
      <c r="E30" s="40"/>
      <c r="F30" s="42">
        <f>SUM(F32:F42)</f>
        <v>3040650</v>
      </c>
      <c r="G30" s="42">
        <f>SUM(G32:G42)</f>
        <v>2927965</v>
      </c>
      <c r="H30" s="42">
        <f>SUM(H32:H42)</f>
        <v>3013815</v>
      </c>
      <c r="I30" s="42">
        <f>SUM(I32:I42)</f>
        <v>0</v>
      </c>
    </row>
    <row r="31" spans="1:9" ht="18.75">
      <c r="A31" s="24" t="s">
        <v>244</v>
      </c>
      <c r="B31" s="43"/>
      <c r="C31" s="43"/>
      <c r="D31" s="40"/>
      <c r="E31" s="40"/>
      <c r="F31" s="42"/>
      <c r="G31" s="42"/>
      <c r="H31" s="42"/>
      <c r="I31" s="42"/>
    </row>
    <row r="32" spans="1:9" ht="19.5" customHeight="1">
      <c r="A32" s="31" t="s">
        <v>295</v>
      </c>
      <c r="B32" s="43"/>
      <c r="C32" s="43">
        <v>119</v>
      </c>
      <c r="D32" s="40" t="s">
        <v>246</v>
      </c>
      <c r="E32" s="40" t="s">
        <v>216</v>
      </c>
      <c r="F32" s="42">
        <v>256800</v>
      </c>
      <c r="G32" s="42">
        <v>251450</v>
      </c>
      <c r="H32" s="42">
        <v>229900</v>
      </c>
      <c r="I32" s="42"/>
    </row>
    <row r="33" spans="1:9" ht="17.25" customHeight="1">
      <c r="A33" s="31" t="s">
        <v>302</v>
      </c>
      <c r="B33" s="43"/>
      <c r="C33" s="43">
        <v>119</v>
      </c>
      <c r="D33" s="40" t="s">
        <v>301</v>
      </c>
      <c r="E33" s="40" t="s">
        <v>216</v>
      </c>
      <c r="F33" s="42">
        <v>2295900</v>
      </c>
      <c r="G33" s="42">
        <v>2203000</v>
      </c>
      <c r="H33" s="42">
        <v>2312700</v>
      </c>
      <c r="I33" s="42"/>
    </row>
    <row r="34" spans="1:9" ht="18.75" customHeight="1">
      <c r="A34" s="31" t="s">
        <v>393</v>
      </c>
      <c r="B34" s="43"/>
      <c r="C34" s="43">
        <v>119</v>
      </c>
      <c r="D34" s="40" t="s">
        <v>314</v>
      </c>
      <c r="E34" s="40" t="s">
        <v>242</v>
      </c>
      <c r="F34" s="42">
        <v>36000</v>
      </c>
      <c r="G34" s="42">
        <v>36000</v>
      </c>
      <c r="H34" s="42">
        <v>36000</v>
      </c>
      <c r="I34" s="42"/>
    </row>
    <row r="35" spans="1:9" ht="17.25" customHeight="1">
      <c r="A35" s="31" t="s">
        <v>397</v>
      </c>
      <c r="B35" s="43"/>
      <c r="C35" s="43">
        <v>119</v>
      </c>
      <c r="D35" s="40" t="s">
        <v>358</v>
      </c>
      <c r="E35" s="40" t="s">
        <v>242</v>
      </c>
      <c r="F35" s="42">
        <v>700</v>
      </c>
      <c r="G35" s="42">
        <v>700</v>
      </c>
      <c r="H35" s="42">
        <v>700</v>
      </c>
      <c r="I35" s="42"/>
    </row>
    <row r="36" spans="1:9" ht="20.25" customHeight="1">
      <c r="A36" s="31" t="s">
        <v>396</v>
      </c>
      <c r="B36" s="43"/>
      <c r="C36" s="43">
        <v>119</v>
      </c>
      <c r="D36" s="40" t="s">
        <v>321</v>
      </c>
      <c r="E36" s="40" t="s">
        <v>242</v>
      </c>
      <c r="F36" s="42">
        <v>4315</v>
      </c>
      <c r="G36" s="42">
        <v>4315</v>
      </c>
      <c r="H36" s="42">
        <v>4315</v>
      </c>
      <c r="I36" s="42"/>
    </row>
    <row r="37" spans="1:9" ht="17.25" customHeight="1">
      <c r="A37" s="31" t="s">
        <v>398</v>
      </c>
      <c r="B37" s="43"/>
      <c r="C37" s="43">
        <v>119</v>
      </c>
      <c r="D37" s="40" t="s">
        <v>324</v>
      </c>
      <c r="E37" s="40" t="s">
        <v>242</v>
      </c>
      <c r="F37" s="42">
        <v>27835</v>
      </c>
      <c r="G37" s="42">
        <v>25500</v>
      </c>
      <c r="H37" s="42">
        <v>23200</v>
      </c>
      <c r="I37" s="42"/>
    </row>
    <row r="38" spans="1:9" ht="18.75" customHeight="1">
      <c r="A38" s="31" t="s">
        <v>399</v>
      </c>
      <c r="B38" s="43"/>
      <c r="C38" s="43">
        <v>119</v>
      </c>
      <c r="D38" s="40" t="s">
        <v>326</v>
      </c>
      <c r="E38" s="40" t="s">
        <v>242</v>
      </c>
      <c r="F38" s="42">
        <v>262500</v>
      </c>
      <c r="G38" s="42">
        <v>262500</v>
      </c>
      <c r="H38" s="42">
        <v>262500</v>
      </c>
      <c r="I38" s="42"/>
    </row>
    <row r="39" spans="1:9" ht="17.25" customHeight="1">
      <c r="A39" s="31" t="s">
        <v>408</v>
      </c>
      <c r="B39" s="43"/>
      <c r="C39" s="43">
        <v>119</v>
      </c>
      <c r="D39" s="40" t="s">
        <v>411</v>
      </c>
      <c r="E39" s="40" t="s">
        <v>242</v>
      </c>
      <c r="F39" s="42">
        <v>156600</v>
      </c>
      <c r="G39" s="42">
        <v>144500</v>
      </c>
      <c r="H39" s="42">
        <v>144500</v>
      </c>
      <c r="I39" s="42"/>
    </row>
    <row r="40" spans="1:9" ht="14.25" customHeight="1" hidden="1">
      <c r="A40" s="31" t="s">
        <v>362</v>
      </c>
      <c r="B40" s="43"/>
      <c r="C40" s="43">
        <v>119</v>
      </c>
      <c r="D40" s="40" t="s">
        <v>361</v>
      </c>
      <c r="E40" s="40" t="s">
        <v>242</v>
      </c>
      <c r="F40" s="42"/>
      <c r="G40" s="42"/>
      <c r="H40" s="42"/>
      <c r="I40" s="42"/>
    </row>
    <row r="41" spans="1:9" ht="18" customHeight="1" hidden="1">
      <c r="A41" s="31" t="s">
        <v>366</v>
      </c>
      <c r="B41" s="43"/>
      <c r="C41" s="43">
        <v>119</v>
      </c>
      <c r="D41" s="40" t="s">
        <v>365</v>
      </c>
      <c r="E41" s="40" t="s">
        <v>242</v>
      </c>
      <c r="F41" s="42"/>
      <c r="G41" s="42"/>
      <c r="H41" s="42"/>
      <c r="I41" s="42"/>
    </row>
    <row r="42" spans="1:9" ht="18.75">
      <c r="A42" s="31"/>
      <c r="B42" s="43"/>
      <c r="C42" s="43">
        <v>119</v>
      </c>
      <c r="D42" s="40"/>
      <c r="E42" s="40"/>
      <c r="F42" s="42"/>
      <c r="G42" s="42"/>
      <c r="H42" s="42"/>
      <c r="I42" s="42"/>
    </row>
    <row r="43" spans="1:9" ht="18.75">
      <c r="A43" s="24" t="s">
        <v>49</v>
      </c>
      <c r="B43" s="43" t="s">
        <v>50</v>
      </c>
      <c r="C43" s="43" t="s">
        <v>48</v>
      </c>
      <c r="D43" s="40"/>
      <c r="E43" s="40"/>
      <c r="F43" s="42"/>
      <c r="G43" s="42"/>
      <c r="H43" s="42"/>
      <c r="I43" s="42"/>
    </row>
    <row r="44" spans="1:9" ht="27">
      <c r="A44" s="24" t="s">
        <v>51</v>
      </c>
      <c r="B44" s="43" t="s">
        <v>52</v>
      </c>
      <c r="C44" s="43" t="s">
        <v>53</v>
      </c>
      <c r="D44" s="40"/>
      <c r="E44" s="40"/>
      <c r="F44" s="42"/>
      <c r="G44" s="42"/>
      <c r="H44" s="42"/>
      <c r="I44" s="42"/>
    </row>
    <row r="45" spans="1:9" ht="27">
      <c r="A45" s="24" t="s">
        <v>54</v>
      </c>
      <c r="B45" s="43" t="s">
        <v>55</v>
      </c>
      <c r="C45" s="43" t="s">
        <v>56</v>
      </c>
      <c r="D45" s="40"/>
      <c r="E45" s="40"/>
      <c r="F45" s="42"/>
      <c r="G45" s="42"/>
      <c r="H45" s="42"/>
      <c r="I45" s="42"/>
    </row>
    <row r="46" spans="1:9" ht="27">
      <c r="A46" s="24" t="s">
        <v>57</v>
      </c>
      <c r="B46" s="43" t="s">
        <v>58</v>
      </c>
      <c r="C46" s="43" t="s">
        <v>59</v>
      </c>
      <c r="D46" s="40"/>
      <c r="E46" s="40"/>
      <c r="F46" s="42"/>
      <c r="G46" s="42"/>
      <c r="H46" s="42"/>
      <c r="I46" s="42"/>
    </row>
    <row r="47" spans="1:9" ht="27">
      <c r="A47" s="31" t="s">
        <v>60</v>
      </c>
      <c r="B47" s="43" t="s">
        <v>61</v>
      </c>
      <c r="C47" s="43" t="s">
        <v>59</v>
      </c>
      <c r="D47" s="40"/>
      <c r="E47" s="40"/>
      <c r="F47" s="42"/>
      <c r="G47" s="42"/>
      <c r="H47" s="42"/>
      <c r="I47" s="42"/>
    </row>
    <row r="48" spans="1:9" ht="18.75">
      <c r="A48" s="31" t="s">
        <v>62</v>
      </c>
      <c r="B48" s="43" t="s">
        <v>63</v>
      </c>
      <c r="C48" s="43" t="s">
        <v>59</v>
      </c>
      <c r="D48" s="40"/>
      <c r="E48" s="40"/>
      <c r="F48" s="42"/>
      <c r="G48" s="42"/>
      <c r="H48" s="42"/>
      <c r="I48" s="42"/>
    </row>
    <row r="49" spans="1:9" ht="18.75">
      <c r="A49" s="24" t="s">
        <v>64</v>
      </c>
      <c r="B49" s="43" t="s">
        <v>65</v>
      </c>
      <c r="C49" s="43" t="s">
        <v>66</v>
      </c>
      <c r="D49" s="40"/>
      <c r="E49" s="40"/>
      <c r="F49" s="42">
        <f aca="true" t="shared" si="0" ref="F49:I50">F50</f>
        <v>0</v>
      </c>
      <c r="G49" s="42">
        <f t="shared" si="0"/>
        <v>0</v>
      </c>
      <c r="H49" s="42">
        <f t="shared" si="0"/>
        <v>0</v>
      </c>
      <c r="I49" s="42">
        <f t="shared" si="0"/>
        <v>0</v>
      </c>
    </row>
    <row r="50" spans="1:9" ht="39.75">
      <c r="A50" s="24" t="s">
        <v>67</v>
      </c>
      <c r="B50" s="43" t="s">
        <v>68</v>
      </c>
      <c r="C50" s="43" t="s">
        <v>69</v>
      </c>
      <c r="D50" s="40"/>
      <c r="E50" s="40"/>
      <c r="F50" s="42">
        <f t="shared" si="0"/>
        <v>0</v>
      </c>
      <c r="G50" s="42">
        <f t="shared" si="0"/>
        <v>0</v>
      </c>
      <c r="H50" s="42">
        <f t="shared" si="0"/>
        <v>0</v>
      </c>
      <c r="I50" s="42">
        <f t="shared" si="0"/>
        <v>0</v>
      </c>
    </row>
    <row r="51" spans="1:9" ht="39.75">
      <c r="A51" s="31" t="s">
        <v>70</v>
      </c>
      <c r="B51" s="43" t="s">
        <v>71</v>
      </c>
      <c r="C51" s="43" t="s">
        <v>72</v>
      </c>
      <c r="D51" s="40"/>
      <c r="E51" s="40"/>
      <c r="F51" s="42"/>
      <c r="G51" s="42"/>
      <c r="H51" s="42"/>
      <c r="I51" s="42"/>
    </row>
    <row r="52" spans="1:9" ht="27">
      <c r="A52" s="24" t="s">
        <v>73</v>
      </c>
      <c r="B52" s="43" t="s">
        <v>74</v>
      </c>
      <c r="C52" s="43" t="s">
        <v>75</v>
      </c>
      <c r="D52" s="40"/>
      <c r="E52" s="40"/>
      <c r="F52" s="42"/>
      <c r="G52" s="42"/>
      <c r="H52" s="42"/>
      <c r="I52" s="42"/>
    </row>
    <row r="53" spans="1:9" ht="39.75">
      <c r="A53" s="24" t="s">
        <v>76</v>
      </c>
      <c r="B53" s="43" t="s">
        <v>77</v>
      </c>
      <c r="C53" s="43" t="s">
        <v>78</v>
      </c>
      <c r="D53" s="40"/>
      <c r="E53" s="40"/>
      <c r="F53" s="42"/>
      <c r="G53" s="42"/>
      <c r="H53" s="42"/>
      <c r="I53" s="42"/>
    </row>
    <row r="54" spans="1:9" ht="18.75">
      <c r="A54" s="24" t="s">
        <v>79</v>
      </c>
      <c r="B54" s="43" t="s">
        <v>80</v>
      </c>
      <c r="C54" s="43" t="s">
        <v>81</v>
      </c>
      <c r="D54" s="40"/>
      <c r="E54" s="40"/>
      <c r="F54" s="42"/>
      <c r="G54" s="42"/>
      <c r="H54" s="42"/>
      <c r="I54" s="42"/>
    </row>
    <row r="55" spans="1:9" ht="18.75">
      <c r="A55" s="24" t="s">
        <v>82</v>
      </c>
      <c r="B55" s="43" t="s">
        <v>83</v>
      </c>
      <c r="C55" s="43" t="s">
        <v>84</v>
      </c>
      <c r="D55" s="40"/>
      <c r="E55" s="40"/>
      <c r="F55" s="42">
        <f>F56+F57+F58</f>
        <v>7100</v>
      </c>
      <c r="G55" s="42">
        <f>G56+G57+G58</f>
        <v>7100</v>
      </c>
      <c r="H55" s="42">
        <f>H56+H57+H58</f>
        <v>7100</v>
      </c>
      <c r="I55" s="42">
        <f>I56+I57+I58</f>
        <v>0</v>
      </c>
    </row>
    <row r="56" spans="1:9" ht="27">
      <c r="A56" s="31" t="s">
        <v>85</v>
      </c>
      <c r="B56" s="43" t="s">
        <v>86</v>
      </c>
      <c r="C56" s="43" t="s">
        <v>87</v>
      </c>
      <c r="D56" s="40"/>
      <c r="E56" s="40"/>
      <c r="F56" s="42"/>
      <c r="G56" s="42"/>
      <c r="H56" s="42"/>
      <c r="I56" s="42"/>
    </row>
    <row r="57" spans="1:9" ht="27">
      <c r="A57" s="31" t="s">
        <v>88</v>
      </c>
      <c r="B57" s="43" t="s">
        <v>89</v>
      </c>
      <c r="C57" s="43" t="s">
        <v>90</v>
      </c>
      <c r="D57" s="40"/>
      <c r="E57" s="40"/>
      <c r="F57" s="42">
        <v>7100</v>
      </c>
      <c r="G57" s="42">
        <v>7100</v>
      </c>
      <c r="H57" s="42">
        <v>7100</v>
      </c>
      <c r="I57" s="42"/>
    </row>
    <row r="58" spans="1:9" ht="36" customHeight="1">
      <c r="A58" s="31" t="s">
        <v>91</v>
      </c>
      <c r="B58" s="43" t="s">
        <v>92</v>
      </c>
      <c r="C58" s="43" t="s">
        <v>93</v>
      </c>
      <c r="D58" s="40"/>
      <c r="E58" s="40"/>
      <c r="F58" s="42"/>
      <c r="G58" s="42"/>
      <c r="H58" s="42"/>
      <c r="I58" s="42"/>
    </row>
    <row r="59" spans="1:9" ht="18.75">
      <c r="A59" s="24" t="s">
        <v>94</v>
      </c>
      <c r="B59" s="43" t="s">
        <v>95</v>
      </c>
      <c r="C59" s="43" t="s">
        <v>4</v>
      </c>
      <c r="D59" s="40"/>
      <c r="E59" s="40"/>
      <c r="F59" s="42"/>
      <c r="G59" s="42"/>
      <c r="H59" s="42"/>
      <c r="I59" s="42"/>
    </row>
    <row r="60" spans="1:9" ht="27">
      <c r="A60" s="31" t="s">
        <v>96</v>
      </c>
      <c r="B60" s="43" t="s">
        <v>97</v>
      </c>
      <c r="C60" s="43" t="s">
        <v>98</v>
      </c>
      <c r="D60" s="40"/>
      <c r="E60" s="40"/>
      <c r="F60" s="42"/>
      <c r="G60" s="42"/>
      <c r="H60" s="42"/>
      <c r="I60" s="42"/>
    </row>
    <row r="61" spans="1:9" ht="18.75">
      <c r="A61" s="31" t="s">
        <v>99</v>
      </c>
      <c r="B61" s="43" t="s">
        <v>100</v>
      </c>
      <c r="C61" s="43" t="s">
        <v>101</v>
      </c>
      <c r="D61" s="40"/>
      <c r="E61" s="40"/>
      <c r="F61" s="42"/>
      <c r="G61" s="42"/>
      <c r="H61" s="42"/>
      <c r="I61" s="42"/>
    </row>
    <row r="62" spans="1:9" ht="27">
      <c r="A62" s="31" t="s">
        <v>102</v>
      </c>
      <c r="B62" s="43" t="s">
        <v>103</v>
      </c>
      <c r="C62" s="43" t="s">
        <v>104</v>
      </c>
      <c r="D62" s="40"/>
      <c r="E62" s="40"/>
      <c r="F62" s="42"/>
      <c r="G62" s="42"/>
      <c r="H62" s="42"/>
      <c r="I62" s="42"/>
    </row>
    <row r="63" spans="1:9" ht="18.75">
      <c r="A63" s="24" t="s">
        <v>105</v>
      </c>
      <c r="B63" s="43" t="s">
        <v>106</v>
      </c>
      <c r="C63" s="43" t="s">
        <v>4</v>
      </c>
      <c r="D63" s="40"/>
      <c r="E63" s="40"/>
      <c r="F63" s="42"/>
      <c r="G63" s="42"/>
      <c r="H63" s="42"/>
      <c r="I63" s="42"/>
    </row>
    <row r="64" spans="1:9" ht="39" customHeight="1">
      <c r="A64" s="24" t="s">
        <v>107</v>
      </c>
      <c r="B64" s="43" t="s">
        <v>108</v>
      </c>
      <c r="C64" s="43" t="s">
        <v>109</v>
      </c>
      <c r="D64" s="40"/>
      <c r="E64" s="40"/>
      <c r="F64" s="42"/>
      <c r="G64" s="42"/>
      <c r="H64" s="42"/>
      <c r="I64" s="42"/>
    </row>
    <row r="65" spans="1:9" ht="18.75">
      <c r="A65" s="44" t="s">
        <v>271</v>
      </c>
      <c r="B65" s="43" t="s">
        <v>110</v>
      </c>
      <c r="C65" s="43" t="s">
        <v>4</v>
      </c>
      <c r="D65" s="40"/>
      <c r="E65" s="40"/>
      <c r="F65" s="42">
        <f>F66+F67+F68+F69+F100</f>
        <v>1232359.8599999999</v>
      </c>
      <c r="G65" s="42">
        <f>G66+G67+G68+G69+G100</f>
        <v>749200</v>
      </c>
      <c r="H65" s="42">
        <f>H66+H67+H68+H69+H100</f>
        <v>703600</v>
      </c>
      <c r="I65" s="42">
        <f>I66+I67+I68+I69+I100</f>
        <v>0</v>
      </c>
    </row>
    <row r="66" spans="1:9" ht="27">
      <c r="A66" s="24" t="s">
        <v>111</v>
      </c>
      <c r="B66" s="43" t="s">
        <v>112</v>
      </c>
      <c r="C66" s="43" t="s">
        <v>113</v>
      </c>
      <c r="D66" s="40"/>
      <c r="E66" s="40"/>
      <c r="F66" s="42"/>
      <c r="G66" s="42"/>
      <c r="H66" s="42"/>
      <c r="I66" s="42"/>
    </row>
    <row r="67" spans="1:9" ht="27">
      <c r="A67" s="24" t="s">
        <v>114</v>
      </c>
      <c r="B67" s="43" t="s">
        <v>115</v>
      </c>
      <c r="C67" s="43" t="s">
        <v>116</v>
      </c>
      <c r="D67" s="40"/>
      <c r="E67" s="40"/>
      <c r="F67" s="42"/>
      <c r="G67" s="42"/>
      <c r="H67" s="42"/>
      <c r="I67" s="42"/>
    </row>
    <row r="68" spans="1:9" ht="27">
      <c r="A68" s="24" t="s">
        <v>117</v>
      </c>
      <c r="B68" s="43" t="s">
        <v>118</v>
      </c>
      <c r="C68" s="43" t="s">
        <v>119</v>
      </c>
      <c r="D68" s="40"/>
      <c r="E68" s="40"/>
      <c r="F68" s="42"/>
      <c r="G68" s="42"/>
      <c r="H68" s="42"/>
      <c r="I68" s="42"/>
    </row>
    <row r="69" spans="1:9" ht="18.75">
      <c r="A69" s="24" t="s">
        <v>120</v>
      </c>
      <c r="B69" s="43" t="s">
        <v>121</v>
      </c>
      <c r="C69" s="43" t="s">
        <v>122</v>
      </c>
      <c r="D69" s="40"/>
      <c r="E69" s="40"/>
      <c r="F69" s="42">
        <f>F71+F80+F95</f>
        <v>1232359.8599999999</v>
      </c>
      <c r="G69" s="42">
        <f>G71+G80+G95</f>
        <v>749200</v>
      </c>
      <c r="H69" s="42">
        <f>H71+H80+H95</f>
        <v>703600</v>
      </c>
      <c r="I69" s="42">
        <f>I71+I80+I95</f>
        <v>0</v>
      </c>
    </row>
    <row r="70" spans="1:9" ht="18.75">
      <c r="A70" s="24" t="s">
        <v>123</v>
      </c>
      <c r="B70" s="43"/>
      <c r="C70" s="43"/>
      <c r="D70" s="40"/>
      <c r="E70" s="40"/>
      <c r="F70" s="42"/>
      <c r="G70" s="42"/>
      <c r="H70" s="42"/>
      <c r="I70" s="42"/>
    </row>
    <row r="71" spans="1:9" ht="30" customHeight="1">
      <c r="A71" s="45" t="s">
        <v>245</v>
      </c>
      <c r="B71" s="43"/>
      <c r="C71" s="43">
        <v>244</v>
      </c>
      <c r="D71" s="40"/>
      <c r="E71" s="40" t="s">
        <v>216</v>
      </c>
      <c r="F71" s="42">
        <f>SUM(F72:F79)</f>
        <v>104000</v>
      </c>
      <c r="G71" s="42">
        <f>SUM(G72:G79)</f>
        <v>100000</v>
      </c>
      <c r="H71" s="42">
        <f>SUM(H72:H79)</f>
        <v>89000</v>
      </c>
      <c r="I71" s="42">
        <f>SUM(I72:I79)</f>
        <v>0</v>
      </c>
    </row>
    <row r="72" spans="1:9" ht="16.5" customHeight="1">
      <c r="A72" s="46" t="s">
        <v>348</v>
      </c>
      <c r="B72" s="43"/>
      <c r="C72" s="43">
        <v>244</v>
      </c>
      <c r="D72" s="40" t="s">
        <v>303</v>
      </c>
      <c r="E72" s="40" t="s">
        <v>216</v>
      </c>
      <c r="F72" s="42">
        <v>7500</v>
      </c>
      <c r="G72" s="42">
        <v>6500</v>
      </c>
      <c r="H72" s="42">
        <v>6500</v>
      </c>
      <c r="I72" s="42"/>
    </row>
    <row r="73" spans="1:9" ht="17.25" customHeight="1">
      <c r="A73" s="46" t="s">
        <v>349</v>
      </c>
      <c r="B73" s="43"/>
      <c r="C73" s="43">
        <v>244</v>
      </c>
      <c r="D73" s="40" t="s">
        <v>304</v>
      </c>
      <c r="E73" s="40" t="s">
        <v>216</v>
      </c>
      <c r="F73" s="42">
        <v>7575</v>
      </c>
      <c r="G73" s="42">
        <v>5575</v>
      </c>
      <c r="H73" s="42">
        <v>4575</v>
      </c>
      <c r="I73" s="42"/>
    </row>
    <row r="74" spans="1:9" ht="21" customHeight="1">
      <c r="A74" s="46" t="s">
        <v>350</v>
      </c>
      <c r="B74" s="43"/>
      <c r="C74" s="43">
        <v>244</v>
      </c>
      <c r="D74" s="40" t="s">
        <v>307</v>
      </c>
      <c r="E74" s="40" t="s">
        <v>216</v>
      </c>
      <c r="F74" s="42">
        <v>4000</v>
      </c>
      <c r="G74" s="42">
        <v>4000</v>
      </c>
      <c r="H74" s="42">
        <v>4000</v>
      </c>
      <c r="I74" s="42"/>
    </row>
    <row r="75" spans="1:9" ht="18" customHeight="1">
      <c r="A75" s="46" t="s">
        <v>351</v>
      </c>
      <c r="B75" s="43"/>
      <c r="C75" s="43">
        <v>244</v>
      </c>
      <c r="D75" s="40" t="s">
        <v>305</v>
      </c>
      <c r="E75" s="40" t="s">
        <v>216</v>
      </c>
      <c r="F75" s="42">
        <v>40900</v>
      </c>
      <c r="G75" s="42">
        <v>40900</v>
      </c>
      <c r="H75" s="42">
        <v>37900</v>
      </c>
      <c r="I75" s="42"/>
    </row>
    <row r="76" spans="1:9" ht="17.25" customHeight="1">
      <c r="A76" s="46" t="s">
        <v>352</v>
      </c>
      <c r="B76" s="43"/>
      <c r="C76" s="43">
        <v>244</v>
      </c>
      <c r="D76" s="40" t="s">
        <v>309</v>
      </c>
      <c r="E76" s="40" t="s">
        <v>216</v>
      </c>
      <c r="F76" s="42">
        <v>39000</v>
      </c>
      <c r="G76" s="42">
        <v>38000</v>
      </c>
      <c r="H76" s="42">
        <v>33000</v>
      </c>
      <c r="I76" s="42"/>
    </row>
    <row r="77" spans="1:9" ht="12.75" customHeight="1" hidden="1">
      <c r="A77" s="46" t="s">
        <v>363</v>
      </c>
      <c r="B77" s="43"/>
      <c r="C77" s="43">
        <v>244</v>
      </c>
      <c r="D77" s="40" t="s">
        <v>364</v>
      </c>
      <c r="E77" s="40" t="s">
        <v>216</v>
      </c>
      <c r="F77" s="42"/>
      <c r="G77" s="42"/>
      <c r="H77" s="42"/>
      <c r="I77" s="42"/>
    </row>
    <row r="78" spans="1:9" ht="21" customHeight="1">
      <c r="A78" s="46" t="s">
        <v>353</v>
      </c>
      <c r="B78" s="43"/>
      <c r="C78" s="43">
        <v>244</v>
      </c>
      <c r="D78" s="40" t="s">
        <v>310</v>
      </c>
      <c r="E78" s="40" t="s">
        <v>216</v>
      </c>
      <c r="F78" s="42">
        <v>5025</v>
      </c>
      <c r="G78" s="42">
        <v>5025</v>
      </c>
      <c r="H78" s="42">
        <v>3025</v>
      </c>
      <c r="I78" s="42"/>
    </row>
    <row r="79" spans="1:9" ht="18.75">
      <c r="A79" s="47"/>
      <c r="B79" s="43"/>
      <c r="C79" s="43"/>
      <c r="D79" s="40"/>
      <c r="E79" s="40"/>
      <c r="F79" s="42"/>
      <c r="G79" s="42"/>
      <c r="H79" s="42"/>
      <c r="I79" s="42"/>
    </row>
    <row r="80" spans="1:9" ht="36.75" customHeight="1">
      <c r="A80" s="45" t="s">
        <v>161</v>
      </c>
      <c r="B80" s="43"/>
      <c r="C80" s="43">
        <v>244</v>
      </c>
      <c r="D80" s="40"/>
      <c r="E80" s="40" t="s">
        <v>242</v>
      </c>
      <c r="F80" s="42">
        <f>SUM(F81:F93)</f>
        <v>1001359.86</v>
      </c>
      <c r="G80" s="42">
        <f>SUM(G81:G93)</f>
        <v>522200</v>
      </c>
      <c r="H80" s="42">
        <f>SUM(H81:H93)</f>
        <v>522200</v>
      </c>
      <c r="I80" s="42">
        <f>SUM(I81:I93)</f>
        <v>0</v>
      </c>
    </row>
    <row r="81" spans="1:9" ht="23.25" customHeight="1">
      <c r="A81" s="46" t="s">
        <v>400</v>
      </c>
      <c r="B81" s="43"/>
      <c r="C81" s="43">
        <v>244</v>
      </c>
      <c r="D81" s="40" t="s">
        <v>356</v>
      </c>
      <c r="E81" s="40" t="s">
        <v>242</v>
      </c>
      <c r="F81" s="42">
        <v>1600</v>
      </c>
      <c r="G81" s="42">
        <v>1600</v>
      </c>
      <c r="H81" s="42">
        <v>1600</v>
      </c>
      <c r="I81" s="42"/>
    </row>
    <row r="82" spans="1:9" ht="23.25" customHeight="1">
      <c r="A82" s="46" t="s">
        <v>422</v>
      </c>
      <c r="B82" s="43"/>
      <c r="C82" s="43"/>
      <c r="D82" s="40" t="s">
        <v>423</v>
      </c>
      <c r="E82" s="40" t="s">
        <v>242</v>
      </c>
      <c r="F82" s="42">
        <v>36000</v>
      </c>
      <c r="G82" s="42"/>
      <c r="H82" s="42"/>
      <c r="I82" s="42"/>
    </row>
    <row r="83" spans="1:9" ht="21" customHeight="1">
      <c r="A83" s="46" t="s">
        <v>347</v>
      </c>
      <c r="B83" s="43"/>
      <c r="C83" s="43">
        <v>244</v>
      </c>
      <c r="D83" s="40" t="s">
        <v>315</v>
      </c>
      <c r="E83" s="40" t="s">
        <v>242</v>
      </c>
      <c r="F83" s="42">
        <v>92600</v>
      </c>
      <c r="G83" s="42">
        <v>92600</v>
      </c>
      <c r="H83" s="42">
        <v>92600</v>
      </c>
      <c r="I83" s="42"/>
    </row>
    <row r="84" spans="1:9" ht="16.5" customHeight="1">
      <c r="A84" s="46" t="s">
        <v>346</v>
      </c>
      <c r="B84" s="43"/>
      <c r="C84" s="43">
        <v>244</v>
      </c>
      <c r="D84" s="40" t="s">
        <v>316</v>
      </c>
      <c r="E84" s="40" t="s">
        <v>242</v>
      </c>
      <c r="F84" s="42">
        <v>112000</v>
      </c>
      <c r="G84" s="42">
        <v>112000</v>
      </c>
      <c r="H84" s="42">
        <v>112000</v>
      </c>
      <c r="I84" s="42"/>
    </row>
    <row r="85" spans="1:9" ht="1.5" customHeight="1" hidden="1">
      <c r="A85" s="46" t="s">
        <v>345</v>
      </c>
      <c r="B85" s="43"/>
      <c r="C85" s="43">
        <v>244</v>
      </c>
      <c r="D85" s="40" t="s">
        <v>335</v>
      </c>
      <c r="E85" s="40" t="s">
        <v>242</v>
      </c>
      <c r="F85" s="42"/>
      <c r="G85" s="42"/>
      <c r="H85" s="42"/>
      <c r="I85" s="42"/>
    </row>
    <row r="86" spans="1:9" ht="22.5" customHeight="1">
      <c r="A86" s="46" t="s">
        <v>343</v>
      </c>
      <c r="B86" s="43"/>
      <c r="C86" s="43">
        <v>244</v>
      </c>
      <c r="D86" s="40" t="s">
        <v>336</v>
      </c>
      <c r="E86" s="40" t="s">
        <v>242</v>
      </c>
      <c r="F86" s="42">
        <v>76445.86</v>
      </c>
      <c r="G86" s="42"/>
      <c r="H86" s="42"/>
      <c r="I86" s="42"/>
    </row>
    <row r="87" spans="1:9" ht="21.75" customHeight="1">
      <c r="A87" s="46" t="s">
        <v>343</v>
      </c>
      <c r="B87" s="43"/>
      <c r="C87" s="43">
        <v>244</v>
      </c>
      <c r="D87" s="40" t="s">
        <v>336</v>
      </c>
      <c r="E87" s="40" t="s">
        <v>242</v>
      </c>
      <c r="F87" s="42">
        <v>135903.74</v>
      </c>
      <c r="G87" s="42"/>
      <c r="H87" s="42"/>
      <c r="I87" s="42"/>
    </row>
    <row r="88" spans="1:9" ht="26.25" customHeight="1">
      <c r="A88" s="46" t="s">
        <v>419</v>
      </c>
      <c r="B88" s="43"/>
      <c r="C88" s="43">
        <v>244</v>
      </c>
      <c r="D88" s="40" t="s">
        <v>335</v>
      </c>
      <c r="E88" s="40" t="s">
        <v>242</v>
      </c>
      <c r="F88" s="42">
        <v>235810.26</v>
      </c>
      <c r="G88" s="42"/>
      <c r="H88" s="42"/>
      <c r="I88" s="42"/>
    </row>
    <row r="89" spans="1:9" ht="18.75" customHeight="1" hidden="1">
      <c r="A89" s="46"/>
      <c r="B89" s="43"/>
      <c r="C89" s="43">
        <v>244</v>
      </c>
      <c r="D89" s="40" t="s">
        <v>359</v>
      </c>
      <c r="E89" s="40" t="s">
        <v>242</v>
      </c>
      <c r="F89" s="42"/>
      <c r="G89" s="42"/>
      <c r="H89" s="42"/>
      <c r="I89" s="42"/>
    </row>
    <row r="90" spans="1:9" ht="23.25" customHeight="1">
      <c r="A90" s="46" t="s">
        <v>344</v>
      </c>
      <c r="B90" s="43"/>
      <c r="C90" s="43">
        <v>244</v>
      </c>
      <c r="D90" s="40" t="s">
        <v>339</v>
      </c>
      <c r="E90" s="40" t="s">
        <v>242</v>
      </c>
      <c r="F90" s="42">
        <v>10000</v>
      </c>
      <c r="G90" s="42">
        <v>10000</v>
      </c>
      <c r="H90" s="42">
        <v>10000</v>
      </c>
      <c r="I90" s="42"/>
    </row>
    <row r="91" spans="1:9" ht="19.5" customHeight="1">
      <c r="A91" s="46" t="s">
        <v>340</v>
      </c>
      <c r="B91" s="43"/>
      <c r="C91" s="43">
        <v>244</v>
      </c>
      <c r="D91" s="40" t="s">
        <v>338</v>
      </c>
      <c r="E91" s="40" t="s">
        <v>242</v>
      </c>
      <c r="F91" s="42">
        <v>51000</v>
      </c>
      <c r="G91" s="42">
        <v>56000</v>
      </c>
      <c r="H91" s="42">
        <v>56000</v>
      </c>
      <c r="I91" s="42"/>
    </row>
    <row r="92" spans="1:9" ht="19.5" customHeight="1">
      <c r="A92" s="46" t="s">
        <v>342</v>
      </c>
      <c r="B92" s="43"/>
      <c r="C92" s="43">
        <v>244</v>
      </c>
      <c r="D92" s="40" t="s">
        <v>317</v>
      </c>
      <c r="E92" s="40" t="s">
        <v>242</v>
      </c>
      <c r="F92" s="42">
        <v>240000</v>
      </c>
      <c r="G92" s="42">
        <v>240000</v>
      </c>
      <c r="H92" s="42">
        <v>240000</v>
      </c>
      <c r="I92" s="42"/>
    </row>
    <row r="93" spans="1:9" ht="21" customHeight="1">
      <c r="A93" s="46" t="s">
        <v>341</v>
      </c>
      <c r="B93" s="43"/>
      <c r="C93" s="43">
        <v>244</v>
      </c>
      <c r="D93" s="40" t="s">
        <v>334</v>
      </c>
      <c r="E93" s="40" t="s">
        <v>242</v>
      </c>
      <c r="F93" s="42">
        <v>10000</v>
      </c>
      <c r="G93" s="42">
        <v>10000</v>
      </c>
      <c r="H93" s="42">
        <v>10000</v>
      </c>
      <c r="I93" s="42"/>
    </row>
    <row r="94" spans="1:9" ht="18.75">
      <c r="A94" s="46"/>
      <c r="B94" s="43"/>
      <c r="C94" s="43"/>
      <c r="D94" s="40"/>
      <c r="E94" s="40"/>
      <c r="F94" s="42"/>
      <c r="G94" s="42"/>
      <c r="H94" s="42"/>
      <c r="I94" s="42"/>
    </row>
    <row r="95" spans="1:9" ht="18.75">
      <c r="A95" s="45" t="s">
        <v>163</v>
      </c>
      <c r="B95" s="43"/>
      <c r="C95" s="43">
        <v>244</v>
      </c>
      <c r="D95" s="40"/>
      <c r="E95" s="40" t="s">
        <v>239</v>
      </c>
      <c r="F95" s="42">
        <f>SUM(F96:F99)</f>
        <v>127000</v>
      </c>
      <c r="G95" s="42">
        <f>SUM(G96:G99)</f>
        <v>127000</v>
      </c>
      <c r="H95" s="42">
        <f>SUM(H96:H99)</f>
        <v>92400</v>
      </c>
      <c r="I95" s="42">
        <f>SUM(I96:I99)</f>
        <v>0</v>
      </c>
    </row>
    <row r="96" spans="1:9" ht="18.75">
      <c r="A96" s="46" t="s">
        <v>306</v>
      </c>
      <c r="B96" s="43"/>
      <c r="C96" s="43">
        <v>244</v>
      </c>
      <c r="D96" s="40" t="s">
        <v>332</v>
      </c>
      <c r="E96" s="40" t="s">
        <v>239</v>
      </c>
      <c r="F96" s="42">
        <v>14000</v>
      </c>
      <c r="G96" s="42">
        <v>14000</v>
      </c>
      <c r="H96" s="42">
        <v>8000</v>
      </c>
      <c r="I96" s="42"/>
    </row>
    <row r="97" spans="1:9" ht="18.75">
      <c r="A97" s="46" t="s">
        <v>308</v>
      </c>
      <c r="B97" s="43"/>
      <c r="C97" s="43">
        <v>244</v>
      </c>
      <c r="D97" s="40" t="s">
        <v>333</v>
      </c>
      <c r="E97" s="40" t="s">
        <v>239</v>
      </c>
      <c r="F97" s="42">
        <v>105000</v>
      </c>
      <c r="G97" s="42">
        <v>105000</v>
      </c>
      <c r="H97" s="42">
        <v>81400</v>
      </c>
      <c r="I97" s="42"/>
    </row>
    <row r="98" spans="1:9" ht="18.75">
      <c r="A98" s="46" t="s">
        <v>373</v>
      </c>
      <c r="B98" s="43"/>
      <c r="C98" s="43">
        <v>244</v>
      </c>
      <c r="D98" s="40" t="s">
        <v>374</v>
      </c>
      <c r="E98" s="40" t="s">
        <v>239</v>
      </c>
      <c r="F98" s="42">
        <v>8000</v>
      </c>
      <c r="G98" s="42">
        <v>8000</v>
      </c>
      <c r="H98" s="42">
        <v>3000</v>
      </c>
      <c r="I98" s="42"/>
    </row>
    <row r="99" spans="1:9" ht="18.75">
      <c r="A99" s="24"/>
      <c r="B99" s="43"/>
      <c r="C99" s="43"/>
      <c r="D99" s="40"/>
      <c r="E99" s="40"/>
      <c r="F99" s="42"/>
      <c r="G99" s="42"/>
      <c r="H99" s="42"/>
      <c r="I99" s="42"/>
    </row>
    <row r="100" spans="1:9" ht="27">
      <c r="A100" s="24" t="s">
        <v>124</v>
      </c>
      <c r="B100" s="43" t="s">
        <v>125</v>
      </c>
      <c r="C100" s="43" t="s">
        <v>126</v>
      </c>
      <c r="D100" s="40"/>
      <c r="E100" s="40"/>
      <c r="F100" s="42"/>
      <c r="G100" s="42"/>
      <c r="H100" s="42"/>
      <c r="I100" s="42"/>
    </row>
    <row r="101" spans="1:9" ht="39.75">
      <c r="A101" s="24" t="s">
        <v>127</v>
      </c>
      <c r="B101" s="43" t="s">
        <v>128</v>
      </c>
      <c r="C101" s="43" t="s">
        <v>129</v>
      </c>
      <c r="D101" s="40"/>
      <c r="E101" s="40"/>
      <c r="F101" s="42"/>
      <c r="G101" s="42"/>
      <c r="H101" s="42"/>
      <c r="I101" s="42"/>
    </row>
    <row r="102" spans="1:9" ht="27">
      <c r="A102" s="24" t="s">
        <v>130</v>
      </c>
      <c r="B102" s="43" t="s">
        <v>131</v>
      </c>
      <c r="C102" s="43" t="s">
        <v>132</v>
      </c>
      <c r="D102" s="40"/>
      <c r="E102" s="40"/>
      <c r="F102" s="42"/>
      <c r="G102" s="42"/>
      <c r="H102" s="42"/>
      <c r="I102" s="42"/>
    </row>
    <row r="103" spans="1:9" ht="18.75">
      <c r="A103" s="24" t="s">
        <v>272</v>
      </c>
      <c r="B103" s="43" t="s">
        <v>133</v>
      </c>
      <c r="C103" s="43" t="s">
        <v>134</v>
      </c>
      <c r="D103" s="40"/>
      <c r="E103" s="40"/>
      <c r="F103" s="42"/>
      <c r="G103" s="42"/>
      <c r="H103" s="42"/>
      <c r="I103" s="42"/>
    </row>
    <row r="104" spans="1:9" ht="27">
      <c r="A104" s="24" t="s">
        <v>273</v>
      </c>
      <c r="B104" s="43" t="s">
        <v>135</v>
      </c>
      <c r="C104" s="43"/>
      <c r="D104" s="40"/>
      <c r="E104" s="40"/>
      <c r="F104" s="42"/>
      <c r="G104" s="42"/>
      <c r="H104" s="42"/>
      <c r="I104" s="42"/>
    </row>
    <row r="105" spans="1:9" ht="18.75">
      <c r="A105" s="24" t="s">
        <v>274</v>
      </c>
      <c r="B105" s="43" t="s">
        <v>136</v>
      </c>
      <c r="C105" s="43"/>
      <c r="D105" s="40"/>
      <c r="E105" s="40"/>
      <c r="F105" s="42"/>
      <c r="G105" s="42"/>
      <c r="H105" s="42"/>
      <c r="I105" s="42"/>
    </row>
    <row r="106" spans="1:9" ht="18.75">
      <c r="A106" s="24" t="s">
        <v>275</v>
      </c>
      <c r="B106" s="43" t="s">
        <v>137</v>
      </c>
      <c r="C106" s="43"/>
      <c r="D106" s="40"/>
      <c r="E106" s="40"/>
      <c r="F106" s="42"/>
      <c r="G106" s="42"/>
      <c r="H106" s="42"/>
      <c r="I106" s="42"/>
    </row>
    <row r="107" spans="1:9" ht="18.75">
      <c r="A107" s="24" t="s">
        <v>276</v>
      </c>
      <c r="B107" s="43" t="s">
        <v>138</v>
      </c>
      <c r="C107" s="43" t="s">
        <v>4</v>
      </c>
      <c r="D107" s="40"/>
      <c r="E107" s="40"/>
      <c r="F107" s="42"/>
      <c r="G107" s="42"/>
      <c r="H107" s="42"/>
      <c r="I107" s="42"/>
    </row>
    <row r="108" spans="1:9" ht="27">
      <c r="A108" s="24" t="s">
        <v>139</v>
      </c>
      <c r="B108" s="43" t="s">
        <v>140</v>
      </c>
      <c r="C108" s="43" t="s">
        <v>141</v>
      </c>
      <c r="D108" s="40"/>
      <c r="E108" s="40"/>
      <c r="F108" s="42"/>
      <c r="G108" s="42"/>
      <c r="H108" s="42"/>
      <c r="I108" s="42"/>
    </row>
    <row r="109" spans="1:9" ht="18.75">
      <c r="A109" s="24"/>
      <c r="B109" s="43"/>
      <c r="C109" s="43"/>
      <c r="D109" s="40"/>
      <c r="E109" s="40"/>
      <c r="F109" s="42"/>
      <c r="G109" s="42"/>
      <c r="H109" s="42"/>
      <c r="I109" s="42"/>
    </row>
    <row r="110" spans="1:9" ht="18.75" customHeight="1">
      <c r="A110" s="65" t="s">
        <v>200</v>
      </c>
      <c r="B110" s="66"/>
      <c r="C110" s="66"/>
      <c r="D110" s="66"/>
      <c r="E110" s="66"/>
      <c r="F110" s="66"/>
      <c r="G110" s="66"/>
      <c r="H110" s="66"/>
      <c r="I110" s="66"/>
    </row>
    <row r="111" spans="1:9" ht="18.75">
      <c r="A111" s="94" t="s">
        <v>201</v>
      </c>
      <c r="B111" s="95"/>
      <c r="C111" s="95"/>
      <c r="D111" s="95"/>
      <c r="E111" s="95"/>
      <c r="F111" s="95"/>
      <c r="G111" s="95"/>
      <c r="H111" s="95"/>
      <c r="I111" s="95"/>
    </row>
    <row r="112" spans="1:9" ht="18.75">
      <c r="A112" s="94" t="s">
        <v>202</v>
      </c>
      <c r="B112" s="95"/>
      <c r="C112" s="95"/>
      <c r="D112" s="95"/>
      <c r="E112" s="95"/>
      <c r="F112" s="95"/>
      <c r="G112" s="95"/>
      <c r="H112" s="95"/>
      <c r="I112" s="95"/>
    </row>
    <row r="113" spans="1:9" ht="18.75">
      <c r="A113" s="94" t="s">
        <v>203</v>
      </c>
      <c r="B113" s="95"/>
      <c r="C113" s="95"/>
      <c r="D113" s="95"/>
      <c r="E113" s="95"/>
      <c r="F113" s="95"/>
      <c r="G113" s="95"/>
      <c r="H113" s="95"/>
      <c r="I113" s="95"/>
    </row>
    <row r="114" spans="1:9" ht="18.75">
      <c r="A114" s="94" t="s">
        <v>204</v>
      </c>
      <c r="B114" s="95"/>
      <c r="C114" s="95"/>
      <c r="D114" s="95"/>
      <c r="E114" s="95"/>
      <c r="F114" s="95"/>
      <c r="G114" s="95"/>
      <c r="H114" s="95"/>
      <c r="I114" s="95"/>
    </row>
    <row r="115" spans="1:9" ht="18.75">
      <c r="A115" s="94" t="s">
        <v>205</v>
      </c>
      <c r="B115" s="95"/>
      <c r="C115" s="95"/>
      <c r="D115" s="95"/>
      <c r="E115" s="95"/>
      <c r="F115" s="95"/>
      <c r="G115" s="95"/>
      <c r="H115" s="95"/>
      <c r="I115" s="95"/>
    </row>
    <row r="116" spans="1:9" ht="33.75" customHeight="1">
      <c r="A116" s="94" t="s">
        <v>206</v>
      </c>
      <c r="B116" s="95"/>
      <c r="C116" s="95"/>
      <c r="D116" s="95"/>
      <c r="E116" s="95"/>
      <c r="F116" s="95"/>
      <c r="G116" s="95"/>
      <c r="H116" s="95"/>
      <c r="I116" s="95"/>
    </row>
    <row r="117" spans="1:9" ht="18.75">
      <c r="A117" s="94" t="s">
        <v>207</v>
      </c>
      <c r="B117" s="95"/>
      <c r="C117" s="95"/>
      <c r="D117" s="95"/>
      <c r="E117" s="95"/>
      <c r="F117" s="95"/>
      <c r="G117" s="95"/>
      <c r="H117" s="95"/>
      <c r="I117" s="95"/>
    </row>
    <row r="118" spans="1:9" ht="48.75" customHeight="1">
      <c r="A118" s="94" t="s">
        <v>208</v>
      </c>
      <c r="B118" s="95"/>
      <c r="C118" s="95"/>
      <c r="D118" s="95"/>
      <c r="E118" s="95"/>
      <c r="F118" s="95"/>
      <c r="G118" s="95"/>
      <c r="H118" s="95"/>
      <c r="I118" s="95"/>
    </row>
    <row r="119" spans="1:9" ht="37.5" customHeight="1">
      <c r="A119" s="94" t="s">
        <v>209</v>
      </c>
      <c r="B119" s="95"/>
      <c r="C119" s="95"/>
      <c r="D119" s="95"/>
      <c r="E119" s="95"/>
      <c r="F119" s="95"/>
      <c r="G119" s="95"/>
      <c r="H119" s="95"/>
      <c r="I119" s="95"/>
    </row>
    <row r="120" spans="1:9" ht="38.25" customHeight="1">
      <c r="A120" s="94" t="s">
        <v>210</v>
      </c>
      <c r="B120" s="95"/>
      <c r="C120" s="95"/>
      <c r="D120" s="95"/>
      <c r="E120" s="95"/>
      <c r="F120" s="95"/>
      <c r="G120" s="95"/>
      <c r="H120" s="95"/>
      <c r="I120" s="95"/>
    </row>
    <row r="121" spans="1:9" ht="45.75" customHeight="1">
      <c r="A121" s="94" t="s">
        <v>211</v>
      </c>
      <c r="B121" s="95"/>
      <c r="C121" s="95"/>
      <c r="D121" s="95"/>
      <c r="E121" s="95"/>
      <c r="F121" s="95"/>
      <c r="G121" s="95"/>
      <c r="H121" s="95"/>
      <c r="I121" s="95"/>
    </row>
    <row r="122" spans="1:9" ht="18.75">
      <c r="A122" s="94" t="s">
        <v>212</v>
      </c>
      <c r="B122" s="95"/>
      <c r="C122" s="95"/>
      <c r="D122" s="95"/>
      <c r="E122" s="95"/>
      <c r="F122" s="95"/>
      <c r="G122" s="95"/>
      <c r="H122" s="95"/>
      <c r="I122" s="95"/>
    </row>
    <row r="123" spans="1:9" ht="18.75">
      <c r="A123" s="94" t="s">
        <v>213</v>
      </c>
      <c r="B123" s="95"/>
      <c r="C123" s="95"/>
      <c r="D123" s="95"/>
      <c r="E123" s="95"/>
      <c r="F123" s="95"/>
      <c r="G123" s="95"/>
      <c r="H123" s="95"/>
      <c r="I123" s="95"/>
    </row>
    <row r="124" spans="1:9" ht="47.25" customHeight="1">
      <c r="A124" s="94" t="s">
        <v>214</v>
      </c>
      <c r="B124" s="95"/>
      <c r="C124" s="95"/>
      <c r="D124" s="95"/>
      <c r="E124" s="95"/>
      <c r="F124" s="95"/>
      <c r="G124" s="95"/>
      <c r="H124" s="95"/>
      <c r="I124" s="95"/>
    </row>
  </sheetData>
  <sheetProtection/>
  <mergeCells count="21">
    <mergeCell ref="A124:I124"/>
    <mergeCell ref="A117:I117"/>
    <mergeCell ref="A118:I118"/>
    <mergeCell ref="A119:I119"/>
    <mergeCell ref="A120:I120"/>
    <mergeCell ref="C1:C2"/>
    <mergeCell ref="A113:I113"/>
    <mergeCell ref="A114:I114"/>
    <mergeCell ref="A115:I115"/>
    <mergeCell ref="A1:A2"/>
    <mergeCell ref="B1:B2"/>
    <mergeCell ref="A116:I116"/>
    <mergeCell ref="A123:I123"/>
    <mergeCell ref="D1:D2"/>
    <mergeCell ref="A121:I121"/>
    <mergeCell ref="A122:I122"/>
    <mergeCell ref="A112:I112"/>
    <mergeCell ref="E1:E2"/>
    <mergeCell ref="F1:I1"/>
    <mergeCell ref="A110:I110"/>
    <mergeCell ref="A111:I111"/>
  </mergeCells>
  <printOptions/>
  <pageMargins left="0.3937007874015748" right="0.31496062992125984" top="0.35433070866141736" bottom="0.35433070866141736" header="0.31496062992125984" footer="0.31496062992125984"/>
  <pageSetup horizontalDpi="600" verticalDpi="600" orientation="portrait" paperSize="9" scale="50" r:id="rId1"/>
  <rowBreaks count="1" manualBreakCount="1">
    <brk id="64" max="8" man="1"/>
  </rowBreaks>
</worksheet>
</file>

<file path=xl/worksheets/sheet3.xml><?xml version="1.0" encoding="utf-8"?>
<worksheet xmlns="http://schemas.openxmlformats.org/spreadsheetml/2006/main" xmlns:r="http://schemas.openxmlformats.org/officeDocument/2006/relationships">
  <dimension ref="A1:H50"/>
  <sheetViews>
    <sheetView tabSelected="1" view="pageBreakPreview" zoomScaleSheetLayoutView="100" zoomScalePageLayoutView="0" workbookViewId="0" topLeftCell="A1">
      <selection activeCell="E9" sqref="E9"/>
    </sheetView>
  </sheetViews>
  <sheetFormatPr defaultColWidth="9.140625" defaultRowHeight="15"/>
  <cols>
    <col min="1" max="1" width="7.7109375" style="1" customWidth="1"/>
    <col min="2" max="2" width="74.7109375" style="1" customWidth="1"/>
    <col min="3" max="3" width="9.140625" style="1" customWidth="1"/>
    <col min="4" max="4" width="7.7109375" style="1" customWidth="1"/>
    <col min="5" max="5" width="15.140625" style="1" customWidth="1"/>
    <col min="6" max="6" width="13.140625" style="1" customWidth="1"/>
    <col min="7" max="7" width="13.421875" style="1" customWidth="1"/>
    <col min="8" max="8" width="14.28125" style="1" customWidth="1"/>
    <col min="9" max="16384" width="9.140625" style="1" customWidth="1"/>
  </cols>
  <sheetData>
    <row r="1" spans="1:8" ht="15">
      <c r="A1" s="104" t="s">
        <v>277</v>
      </c>
      <c r="B1" s="105"/>
      <c r="C1" s="105"/>
      <c r="D1" s="105"/>
      <c r="E1" s="105"/>
      <c r="F1" s="105"/>
      <c r="G1" s="105"/>
      <c r="H1" s="105"/>
    </row>
    <row r="2" spans="1:8" ht="12.75" customHeight="1">
      <c r="A2" s="99" t="s">
        <v>198</v>
      </c>
      <c r="B2" s="97" t="s">
        <v>0</v>
      </c>
      <c r="C2" s="97" t="s">
        <v>190</v>
      </c>
      <c r="D2" s="97" t="s">
        <v>197</v>
      </c>
      <c r="E2" s="96" t="s">
        <v>194</v>
      </c>
      <c r="F2" s="96"/>
      <c r="G2" s="96"/>
      <c r="H2" s="96"/>
    </row>
    <row r="3" spans="1:8" ht="51.75" thickBot="1">
      <c r="A3" s="100"/>
      <c r="B3" s="98"/>
      <c r="C3" s="101"/>
      <c r="D3" s="98"/>
      <c r="E3" s="41" t="s">
        <v>375</v>
      </c>
      <c r="F3" s="41" t="s">
        <v>376</v>
      </c>
      <c r="G3" s="41" t="s">
        <v>377</v>
      </c>
      <c r="H3" s="41" t="s">
        <v>195</v>
      </c>
    </row>
    <row r="4" spans="1:8" ht="13.5" thickBot="1">
      <c r="A4" s="16">
        <v>1</v>
      </c>
      <c r="B4" s="17" t="s">
        <v>1</v>
      </c>
      <c r="C4" s="17">
        <v>3</v>
      </c>
      <c r="D4" s="17">
        <v>4</v>
      </c>
      <c r="E4" s="17">
        <v>5</v>
      </c>
      <c r="F4" s="17">
        <v>6</v>
      </c>
      <c r="G4" s="17">
        <v>7</v>
      </c>
      <c r="H4" s="18">
        <v>8</v>
      </c>
    </row>
    <row r="5" spans="1:8" ht="12.75">
      <c r="A5" s="48">
        <v>1</v>
      </c>
      <c r="B5" s="49" t="s">
        <v>278</v>
      </c>
      <c r="C5" s="48" t="s">
        <v>168</v>
      </c>
      <c r="D5" s="20" t="s">
        <v>4</v>
      </c>
      <c r="E5" s="50">
        <f>E6+E7+E8+E9</f>
        <v>1232359.8599999999</v>
      </c>
      <c r="F5" s="50">
        <f>F6+F7+F8+F9</f>
        <v>749200</v>
      </c>
      <c r="G5" s="50">
        <f>G6+G7+G8+G9</f>
        <v>703600</v>
      </c>
      <c r="H5" s="50">
        <f>H6+H7+H8+H9</f>
        <v>0</v>
      </c>
    </row>
    <row r="6" spans="1:8" ht="127.5">
      <c r="A6" s="12" t="s">
        <v>142</v>
      </c>
      <c r="B6" s="24" t="s">
        <v>279</v>
      </c>
      <c r="C6" s="12" t="s">
        <v>169</v>
      </c>
      <c r="D6" s="12" t="s">
        <v>4</v>
      </c>
      <c r="E6" s="51"/>
      <c r="F6" s="51"/>
      <c r="G6" s="51"/>
      <c r="H6" s="51"/>
    </row>
    <row r="7" spans="1:8" ht="38.25">
      <c r="A7" s="12" t="s">
        <v>143</v>
      </c>
      <c r="B7" s="24" t="s">
        <v>280</v>
      </c>
      <c r="C7" s="12" t="s">
        <v>170</v>
      </c>
      <c r="D7" s="12" t="s">
        <v>4</v>
      </c>
      <c r="E7" s="51"/>
      <c r="F7" s="51"/>
      <c r="G7" s="51"/>
      <c r="H7" s="51"/>
    </row>
    <row r="8" spans="1:8" ht="25.5">
      <c r="A8" s="12" t="s">
        <v>144</v>
      </c>
      <c r="B8" s="24" t="s">
        <v>167</v>
      </c>
      <c r="C8" s="12" t="s">
        <v>171</v>
      </c>
      <c r="D8" s="12" t="s">
        <v>4</v>
      </c>
      <c r="E8" s="59">
        <v>225339.7</v>
      </c>
      <c r="F8" s="52">
        <v>0</v>
      </c>
      <c r="G8" s="52">
        <v>0</v>
      </c>
      <c r="H8" s="52">
        <v>0</v>
      </c>
    </row>
    <row r="9" spans="1:8" ht="38.25">
      <c r="A9" s="12" t="s">
        <v>145</v>
      </c>
      <c r="B9" s="24" t="s">
        <v>281</v>
      </c>
      <c r="C9" s="12" t="s">
        <v>172</v>
      </c>
      <c r="D9" s="12" t="s">
        <v>4</v>
      </c>
      <c r="E9" s="51">
        <f>E10+E13+E20</f>
        <v>1007020.1599999999</v>
      </c>
      <c r="F9" s="51">
        <f>F10+F13+F20</f>
        <v>749200</v>
      </c>
      <c r="G9" s="51">
        <f>G10+G13+G20</f>
        <v>703600</v>
      </c>
      <c r="H9" s="51">
        <f>H10+H13+H20</f>
        <v>0</v>
      </c>
    </row>
    <row r="10" spans="1:8" ht="38.25">
      <c r="A10" s="12" t="s">
        <v>146</v>
      </c>
      <c r="B10" s="24" t="s">
        <v>159</v>
      </c>
      <c r="C10" s="12" t="s">
        <v>173</v>
      </c>
      <c r="D10" s="12" t="s">
        <v>4</v>
      </c>
      <c r="E10" s="51">
        <f>E11+E12</f>
        <v>104000</v>
      </c>
      <c r="F10" s="51">
        <f>F11+F12</f>
        <v>100000</v>
      </c>
      <c r="G10" s="51">
        <f>G11+G12</f>
        <v>89000</v>
      </c>
      <c r="H10" s="51">
        <f>H11+H12</f>
        <v>0</v>
      </c>
    </row>
    <row r="11" spans="1:8" ht="25.5">
      <c r="A11" s="12" t="s">
        <v>147</v>
      </c>
      <c r="B11" s="31" t="s">
        <v>160</v>
      </c>
      <c r="C11" s="12" t="s">
        <v>174</v>
      </c>
      <c r="D11" s="12" t="s">
        <v>4</v>
      </c>
      <c r="E11" s="52">
        <f>расходы!F71</f>
        <v>104000</v>
      </c>
      <c r="F11" s="52">
        <f>расходы!G71</f>
        <v>100000</v>
      </c>
      <c r="G11" s="52">
        <f>расходы!H71</f>
        <v>89000</v>
      </c>
      <c r="H11" s="52">
        <f>расходы!I71</f>
        <v>0</v>
      </c>
    </row>
    <row r="12" spans="1:8" ht="12.75">
      <c r="A12" s="12" t="s">
        <v>148</v>
      </c>
      <c r="B12" s="31" t="s">
        <v>282</v>
      </c>
      <c r="C12" s="12" t="s">
        <v>175</v>
      </c>
      <c r="D12" s="12" t="s">
        <v>4</v>
      </c>
      <c r="E12" s="51"/>
      <c r="F12" s="51"/>
      <c r="G12" s="51"/>
      <c r="H12" s="51"/>
    </row>
    <row r="13" spans="1:8" ht="25.5">
      <c r="A13" s="12" t="s">
        <v>149</v>
      </c>
      <c r="B13" s="24" t="s">
        <v>161</v>
      </c>
      <c r="C13" s="12" t="s">
        <v>176</v>
      </c>
      <c r="D13" s="12" t="s">
        <v>4</v>
      </c>
      <c r="E13" s="51">
        <f>E14+E15</f>
        <v>776020.1599999999</v>
      </c>
      <c r="F13" s="51">
        <f>F14+F15</f>
        <v>522200</v>
      </c>
      <c r="G13" s="51">
        <f>G14+G15</f>
        <v>522200</v>
      </c>
      <c r="H13" s="51">
        <f>H14+H15</f>
        <v>0</v>
      </c>
    </row>
    <row r="14" spans="1:8" ht="25.5">
      <c r="A14" s="12" t="s">
        <v>150</v>
      </c>
      <c r="B14" s="31" t="s">
        <v>160</v>
      </c>
      <c r="C14" s="12" t="s">
        <v>177</v>
      </c>
      <c r="D14" s="12" t="s">
        <v>4</v>
      </c>
      <c r="E14" s="52">
        <f>расходы!F80-закупки!E8</f>
        <v>776020.1599999999</v>
      </c>
      <c r="F14" s="52">
        <f>расходы!G80</f>
        <v>522200</v>
      </c>
      <c r="G14" s="52">
        <f>расходы!H80</f>
        <v>522200</v>
      </c>
      <c r="H14" s="52">
        <f>расходы!I80</f>
        <v>0</v>
      </c>
    </row>
    <row r="15" spans="1:8" ht="12.75">
      <c r="A15" s="12" t="s">
        <v>151</v>
      </c>
      <c r="B15" s="31" t="s">
        <v>282</v>
      </c>
      <c r="C15" s="12" t="s">
        <v>178</v>
      </c>
      <c r="D15" s="12" t="s">
        <v>4</v>
      </c>
      <c r="E15" s="51"/>
      <c r="F15" s="51"/>
      <c r="G15" s="51"/>
      <c r="H15" s="51"/>
    </row>
    <row r="16" spans="1:8" ht="12.75">
      <c r="A16" s="12" t="s">
        <v>152</v>
      </c>
      <c r="B16" s="24" t="s">
        <v>283</v>
      </c>
      <c r="C16" s="12" t="s">
        <v>179</v>
      </c>
      <c r="D16" s="12" t="s">
        <v>4</v>
      </c>
      <c r="E16" s="51"/>
      <c r="F16" s="51"/>
      <c r="G16" s="51"/>
      <c r="H16" s="51"/>
    </row>
    <row r="17" spans="1:8" ht="12.75">
      <c r="A17" s="12" t="s">
        <v>153</v>
      </c>
      <c r="B17" s="24" t="s">
        <v>162</v>
      </c>
      <c r="C17" s="12" t="s">
        <v>180</v>
      </c>
      <c r="D17" s="12" t="s">
        <v>4</v>
      </c>
      <c r="E17" s="51"/>
      <c r="F17" s="51"/>
      <c r="G17" s="51"/>
      <c r="H17" s="51"/>
    </row>
    <row r="18" spans="1:8" ht="25.5">
      <c r="A18" s="12" t="s">
        <v>154</v>
      </c>
      <c r="B18" s="31" t="s">
        <v>160</v>
      </c>
      <c r="C18" s="12" t="s">
        <v>181</v>
      </c>
      <c r="D18" s="12" t="s">
        <v>4</v>
      </c>
      <c r="E18" s="51"/>
      <c r="F18" s="51"/>
      <c r="G18" s="51"/>
      <c r="H18" s="51"/>
    </row>
    <row r="19" spans="1:8" ht="12.75">
      <c r="A19" s="12" t="s">
        <v>155</v>
      </c>
      <c r="B19" s="31" t="s">
        <v>282</v>
      </c>
      <c r="C19" s="12" t="s">
        <v>182</v>
      </c>
      <c r="D19" s="12" t="s">
        <v>4</v>
      </c>
      <c r="E19" s="51"/>
      <c r="F19" s="51"/>
      <c r="G19" s="51"/>
      <c r="H19" s="51"/>
    </row>
    <row r="20" spans="1:8" ht="12.75">
      <c r="A20" s="12" t="s">
        <v>156</v>
      </c>
      <c r="B20" s="24" t="s">
        <v>163</v>
      </c>
      <c r="C20" s="12" t="s">
        <v>183</v>
      </c>
      <c r="D20" s="12" t="s">
        <v>4</v>
      </c>
      <c r="E20" s="51">
        <f>E21+E22</f>
        <v>127000</v>
      </c>
      <c r="F20" s="51">
        <f>F21+F22</f>
        <v>127000</v>
      </c>
      <c r="G20" s="51">
        <f>G21+G22</f>
        <v>92400</v>
      </c>
      <c r="H20" s="51">
        <f>H21+H22</f>
        <v>0</v>
      </c>
    </row>
    <row r="21" spans="1:8" ht="25.5">
      <c r="A21" s="12" t="s">
        <v>157</v>
      </c>
      <c r="B21" s="31" t="s">
        <v>160</v>
      </c>
      <c r="C21" s="12" t="s">
        <v>184</v>
      </c>
      <c r="D21" s="12" t="s">
        <v>4</v>
      </c>
      <c r="E21" s="52">
        <f>расходы!F95</f>
        <v>127000</v>
      </c>
      <c r="F21" s="52">
        <f>расходы!G95</f>
        <v>127000</v>
      </c>
      <c r="G21" s="52">
        <f>расходы!H95</f>
        <v>92400</v>
      </c>
      <c r="H21" s="52">
        <f>расходы!I95</f>
        <v>0</v>
      </c>
    </row>
    <row r="22" spans="1:8" ht="12.75">
      <c r="A22" s="12" t="s">
        <v>158</v>
      </c>
      <c r="B22" s="31" t="s">
        <v>164</v>
      </c>
      <c r="C22" s="12" t="s">
        <v>185</v>
      </c>
      <c r="D22" s="12" t="s">
        <v>4</v>
      </c>
      <c r="E22" s="51"/>
      <c r="F22" s="51"/>
      <c r="G22" s="51"/>
      <c r="H22" s="51"/>
    </row>
    <row r="23" spans="1:8" ht="38.25">
      <c r="A23" s="12" t="s">
        <v>1</v>
      </c>
      <c r="B23" s="27" t="s">
        <v>284</v>
      </c>
      <c r="C23" s="12" t="s">
        <v>186</v>
      </c>
      <c r="D23" s="12" t="s">
        <v>4</v>
      </c>
      <c r="E23" s="51">
        <f>SUM(E24:E26)</f>
        <v>1007020.1599999999</v>
      </c>
      <c r="F23" s="51">
        <f>SUM(F24:F26)</f>
        <v>749200</v>
      </c>
      <c r="G23" s="51">
        <f>SUM(G24:G26)</f>
        <v>703600</v>
      </c>
      <c r="H23" s="51">
        <f>SUM(H24:H26)</f>
        <v>0</v>
      </c>
    </row>
    <row r="24" spans="1:8" ht="12.75">
      <c r="A24" s="12"/>
      <c r="B24" s="31" t="s">
        <v>165</v>
      </c>
      <c r="C24" s="12" t="s">
        <v>187</v>
      </c>
      <c r="D24" s="12">
        <v>2023</v>
      </c>
      <c r="E24" s="52">
        <f>E9</f>
        <v>1007020.1599999999</v>
      </c>
      <c r="F24" s="52"/>
      <c r="G24" s="52"/>
      <c r="H24" s="52"/>
    </row>
    <row r="25" spans="1:8" ht="12.75">
      <c r="A25" s="12"/>
      <c r="B25" s="31"/>
      <c r="C25" s="12">
        <v>26510</v>
      </c>
      <c r="D25" s="12">
        <v>2024</v>
      </c>
      <c r="E25" s="52"/>
      <c r="F25" s="52">
        <f>расходы!G69</f>
        <v>749200</v>
      </c>
      <c r="G25" s="52"/>
      <c r="H25" s="52"/>
    </row>
    <row r="26" spans="1:8" ht="12.75">
      <c r="A26" s="12"/>
      <c r="B26" s="31"/>
      <c r="C26" s="12">
        <v>26510</v>
      </c>
      <c r="D26" s="12">
        <v>2025</v>
      </c>
      <c r="E26" s="52"/>
      <c r="F26" s="52"/>
      <c r="G26" s="52">
        <f>расходы!H69</f>
        <v>703600</v>
      </c>
      <c r="H26" s="52"/>
    </row>
    <row r="27" spans="1:8" ht="25.5">
      <c r="A27" s="12" t="s">
        <v>2</v>
      </c>
      <c r="B27" s="27" t="s">
        <v>166</v>
      </c>
      <c r="C27" s="12" t="s">
        <v>188</v>
      </c>
      <c r="D27" s="12" t="s">
        <v>4</v>
      </c>
      <c r="E27" s="51"/>
      <c r="F27" s="51"/>
      <c r="G27" s="51"/>
      <c r="H27" s="51"/>
    </row>
    <row r="28" spans="1:8" ht="12.75">
      <c r="A28" s="12"/>
      <c r="B28" s="31" t="s">
        <v>165</v>
      </c>
      <c r="C28" s="12" t="s">
        <v>189</v>
      </c>
      <c r="D28" s="12"/>
      <c r="E28" s="51"/>
      <c r="F28" s="51"/>
      <c r="G28" s="51"/>
      <c r="H28" s="51"/>
    </row>
    <row r="29" ht="41.25" customHeight="1"/>
    <row r="30" spans="2:8" ht="36.75" customHeight="1">
      <c r="B30" s="10" t="s">
        <v>260</v>
      </c>
      <c r="C30" s="86" t="s">
        <v>378</v>
      </c>
      <c r="D30" s="87"/>
      <c r="E30" s="86"/>
      <c r="F30" s="87"/>
      <c r="G30" s="86" t="s">
        <v>379</v>
      </c>
      <c r="H30" s="87"/>
    </row>
    <row r="31" spans="2:8" ht="15.75">
      <c r="B31" s="10"/>
      <c r="C31" s="88" t="s">
        <v>249</v>
      </c>
      <c r="D31" s="102"/>
      <c r="E31" s="88" t="s">
        <v>222</v>
      </c>
      <c r="F31" s="102"/>
      <c r="G31" s="88" t="s">
        <v>223</v>
      </c>
      <c r="H31" s="102"/>
    </row>
    <row r="32" spans="2:8" ht="30.75" customHeight="1">
      <c r="B32" s="10" t="s">
        <v>250</v>
      </c>
      <c r="C32" s="86" t="s">
        <v>330</v>
      </c>
      <c r="D32" s="87"/>
      <c r="E32" s="86"/>
      <c r="F32" s="87"/>
      <c r="G32" s="86" t="s">
        <v>331</v>
      </c>
      <c r="H32" s="87"/>
    </row>
    <row r="33" spans="3:8" ht="21" customHeight="1">
      <c r="C33" s="88" t="s">
        <v>249</v>
      </c>
      <c r="D33" s="102"/>
      <c r="E33" s="88" t="s">
        <v>222</v>
      </c>
      <c r="F33" s="102"/>
      <c r="G33" s="88" t="s">
        <v>223</v>
      </c>
      <c r="H33" s="102"/>
    </row>
    <row r="34" ht="49.5" customHeight="1" thickBot="1"/>
    <row r="35" ht="23.25" customHeight="1">
      <c r="B35" s="53" t="s">
        <v>251</v>
      </c>
    </row>
    <row r="36" ht="28.5" customHeight="1">
      <c r="B36" s="54"/>
    </row>
    <row r="37" ht="12.75">
      <c r="B37" s="55" t="s">
        <v>252</v>
      </c>
    </row>
    <row r="38" ht="12.75">
      <c r="B38" s="55"/>
    </row>
    <row r="39" ht="24" customHeight="1">
      <c r="B39" s="54"/>
    </row>
    <row r="40" ht="12.75">
      <c r="B40" s="56" t="s">
        <v>264</v>
      </c>
    </row>
    <row r="41" ht="12.75">
      <c r="B41" s="56"/>
    </row>
    <row r="42" ht="20.25" customHeight="1" thickBot="1">
      <c r="B42" s="57" t="s">
        <v>380</v>
      </c>
    </row>
    <row r="43" spans="1:8" ht="39.75" customHeight="1">
      <c r="A43" s="103"/>
      <c r="B43" s="78"/>
      <c r="C43" s="78"/>
      <c r="D43" s="78"/>
      <c r="E43" s="78"/>
      <c r="F43" s="78"/>
      <c r="G43" s="78"/>
      <c r="H43" s="78"/>
    </row>
    <row r="44" spans="1:8" ht="24" customHeight="1">
      <c r="A44" s="67" t="s">
        <v>253</v>
      </c>
      <c r="B44" s="68"/>
      <c r="C44" s="68"/>
      <c r="D44" s="68"/>
      <c r="E44" s="68"/>
      <c r="F44" s="68"/>
      <c r="G44" s="68"/>
      <c r="H44" s="68"/>
    </row>
    <row r="45" spans="1:8" ht="65.25" customHeight="1">
      <c r="A45" s="67" t="s">
        <v>254</v>
      </c>
      <c r="B45" s="68"/>
      <c r="C45" s="68"/>
      <c r="D45" s="68"/>
      <c r="E45" s="68"/>
      <c r="F45" s="68"/>
      <c r="G45" s="68"/>
      <c r="H45" s="68"/>
    </row>
    <row r="46" spans="1:8" ht="29.25" customHeight="1">
      <c r="A46" s="67" t="s">
        <v>256</v>
      </c>
      <c r="B46" s="68"/>
      <c r="C46" s="68"/>
      <c r="D46" s="68"/>
      <c r="E46" s="68"/>
      <c r="F46" s="68"/>
      <c r="G46" s="68"/>
      <c r="H46" s="68"/>
    </row>
    <row r="47" spans="1:8" ht="19.5" customHeight="1">
      <c r="A47" s="67" t="s">
        <v>255</v>
      </c>
      <c r="B47" s="68"/>
      <c r="C47" s="68"/>
      <c r="D47" s="68"/>
      <c r="E47" s="68"/>
      <c r="F47" s="68"/>
      <c r="G47" s="68"/>
      <c r="H47" s="68"/>
    </row>
    <row r="48" spans="1:8" ht="18.75" customHeight="1">
      <c r="A48" s="67" t="s">
        <v>257</v>
      </c>
      <c r="B48" s="68"/>
      <c r="C48" s="68"/>
      <c r="D48" s="68"/>
      <c r="E48" s="68"/>
      <c r="F48" s="68"/>
      <c r="G48" s="68"/>
      <c r="H48" s="68"/>
    </row>
    <row r="49" spans="1:8" ht="18.75" customHeight="1">
      <c r="A49" s="67" t="s">
        <v>258</v>
      </c>
      <c r="B49" s="68"/>
      <c r="C49" s="68"/>
      <c r="D49" s="68"/>
      <c r="E49" s="68"/>
      <c r="F49" s="68"/>
      <c r="G49" s="68"/>
      <c r="H49" s="68"/>
    </row>
    <row r="50" spans="1:8" ht="25.5" customHeight="1">
      <c r="A50" s="67" t="s">
        <v>259</v>
      </c>
      <c r="B50" s="68"/>
      <c r="C50" s="68"/>
      <c r="D50" s="68"/>
      <c r="E50" s="68"/>
      <c r="F50" s="68"/>
      <c r="G50" s="68"/>
      <c r="H50" s="68"/>
    </row>
  </sheetData>
  <sheetProtection/>
  <mergeCells count="26">
    <mergeCell ref="A1:H1"/>
    <mergeCell ref="C32:D32"/>
    <mergeCell ref="E32:F32"/>
    <mergeCell ref="G32:H32"/>
    <mergeCell ref="C30:D30"/>
    <mergeCell ref="E30:F30"/>
    <mergeCell ref="G30:H30"/>
    <mergeCell ref="C31:D31"/>
    <mergeCell ref="E31:F31"/>
    <mergeCell ref="G31:H31"/>
    <mergeCell ref="A44:H44"/>
    <mergeCell ref="C33:D33"/>
    <mergeCell ref="E33:F33"/>
    <mergeCell ref="G33:H33"/>
    <mergeCell ref="A43:H43"/>
    <mergeCell ref="E2:H2"/>
    <mergeCell ref="D2:D3"/>
    <mergeCell ref="A2:A3"/>
    <mergeCell ref="B2:B3"/>
    <mergeCell ref="C2:C3"/>
    <mergeCell ref="A49:H49"/>
    <mergeCell ref="A50:H50"/>
    <mergeCell ref="A45:H45"/>
    <mergeCell ref="A46:H46"/>
    <mergeCell ref="A47:H47"/>
    <mergeCell ref="A48:H48"/>
  </mergeCells>
  <printOptions/>
  <pageMargins left="0.5118110236220472" right="0.31496062992125984" top="0.35433070866141736" bottom="0.35433070866141736" header="0.31496062992125984" footer="0.31496062992125984"/>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2023-03-07T10:29:59Z</cp:lastPrinted>
  <dcterms:created xsi:type="dcterms:W3CDTF">2006-09-16T00:00:00Z</dcterms:created>
  <dcterms:modified xsi:type="dcterms:W3CDTF">2023-03-07T11:51:46Z</dcterms:modified>
  <cp:category/>
  <cp:version/>
  <cp:contentType/>
  <cp:contentStatus/>
</cp:coreProperties>
</file>